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sKrisztián\Downloads\"/>
    </mc:Choice>
  </mc:AlternateContent>
  <xr:revisionPtr revIDLastSave="0" documentId="13_ncr:1_{89DDEDD3-01D6-4875-B05F-9ED0100BD78F}" xr6:coauthVersionLast="47" xr6:coauthVersionMax="47" xr10:uidLastSave="{00000000-0000-0000-0000-000000000000}"/>
  <bookViews>
    <workbookView xWindow="-57720" yWindow="-120" windowWidth="29040" windowHeight="15720" tabRatio="864" activeTab="5" xr2:uid="{00000000-000D-0000-FFFF-FFFF00000000}"/>
  </bookViews>
  <sheets>
    <sheet name="Összesitő_nyilatkozat" sheetId="46" r:id="rId1"/>
    <sheet name="(11) immat jav beszerz" sheetId="49" r:id="rId2"/>
    <sheet name="(13) műszaki berendezések" sheetId="48" r:id="rId3"/>
    <sheet name="(51) anyagköltség " sheetId="36" r:id="rId4"/>
    <sheet name="(54, 56) személyi+járulék" sheetId="14" r:id="rId5"/>
    <sheet name="Hatályos ktgvetés" sheetId="47" r:id="rId6"/>
    <sheet name="támogatás típusai" sheetId="26" state="hidden" r:id="rId7"/>
    <sheet name="KITÖLTÉSI ÚTMUTATÓ" sheetId="42" r:id="rId8"/>
  </sheets>
  <definedNames>
    <definedName name="_xlnm._FilterDatabase" localSheetId="3" hidden="1">'(51) anyagköltség '!$A$8:$Q$22</definedName>
    <definedName name="_xlnm.Print_Area" localSheetId="6">'támogatás típusai'!$A$2:$B$13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6" l="1"/>
  <c r="E21" i="46"/>
  <c r="E19" i="46"/>
  <c r="C3" i="47"/>
  <c r="C2" i="47"/>
  <c r="C1" i="47"/>
  <c r="Q9" i="36" l="1"/>
  <c r="Q10" i="48"/>
  <c r="F19" i="46"/>
  <c r="E13" i="47"/>
  <c r="I10" i="14"/>
  <c r="M10" i="14" s="1"/>
  <c r="I11" i="14"/>
  <c r="I12" i="14"/>
  <c r="I13" i="14"/>
  <c r="I14" i="14"/>
  <c r="I15" i="14"/>
  <c r="I16" i="14"/>
  <c r="I17" i="14"/>
  <c r="M17" i="14" s="1"/>
  <c r="I18" i="14"/>
  <c r="M18" i="14" s="1"/>
  <c r="I9" i="14"/>
  <c r="J19" i="14"/>
  <c r="L11" i="14"/>
  <c r="L10" i="14"/>
  <c r="L9" i="14"/>
  <c r="L19" i="14" s="1"/>
  <c r="M11" i="14"/>
  <c r="M12" i="14"/>
  <c r="M13" i="14"/>
  <c r="M14" i="14"/>
  <c r="M15" i="14"/>
  <c r="M16" i="14"/>
  <c r="M9" i="14"/>
  <c r="K10" i="14"/>
  <c r="K11" i="14"/>
  <c r="K12" i="14"/>
  <c r="K13" i="14"/>
  <c r="K14" i="14"/>
  <c r="N14" i="14" s="1"/>
  <c r="K15" i="14"/>
  <c r="N15" i="14" s="1"/>
  <c r="K16" i="14"/>
  <c r="K17" i="14"/>
  <c r="K18" i="14"/>
  <c r="K9" i="14"/>
  <c r="L27" i="48"/>
  <c r="N27" i="48"/>
  <c r="O27" i="48"/>
  <c r="K27" i="48"/>
  <c r="K27" i="49"/>
  <c r="L27" i="49"/>
  <c r="N27" i="49"/>
  <c r="O27" i="49"/>
  <c r="P11" i="49"/>
  <c r="Q11" i="49" s="1"/>
  <c r="P12" i="49"/>
  <c r="Q12" i="49" s="1"/>
  <c r="P13" i="49"/>
  <c r="Q13" i="49" s="1"/>
  <c r="P14" i="49"/>
  <c r="Q14" i="49" s="1"/>
  <c r="P15" i="49"/>
  <c r="Q15" i="49" s="1"/>
  <c r="P16" i="49"/>
  <c r="Q16" i="49" s="1"/>
  <c r="P17" i="49"/>
  <c r="Q17" i="49" s="1"/>
  <c r="P18" i="49"/>
  <c r="Q18" i="49" s="1"/>
  <c r="P19" i="49"/>
  <c r="Q19" i="49" s="1"/>
  <c r="P20" i="49"/>
  <c r="Q20" i="49" s="1"/>
  <c r="P21" i="49"/>
  <c r="Q21" i="49" s="1"/>
  <c r="P22" i="49"/>
  <c r="Q22" i="49" s="1"/>
  <c r="P23" i="49"/>
  <c r="Q23" i="49" s="1"/>
  <c r="P24" i="49"/>
  <c r="Q24" i="49" s="1"/>
  <c r="P25" i="49"/>
  <c r="Q25" i="49" s="1"/>
  <c r="P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10" i="49"/>
  <c r="M27" i="49" s="1"/>
  <c r="P11" i="48"/>
  <c r="Q11" i="48" s="1"/>
  <c r="P12" i="48"/>
  <c r="Q12" i="48" s="1"/>
  <c r="P13" i="48"/>
  <c r="Q13" i="48" s="1"/>
  <c r="P14" i="48"/>
  <c r="Q14" i="48" s="1"/>
  <c r="P15" i="48"/>
  <c r="Q15" i="48" s="1"/>
  <c r="P16" i="48"/>
  <c r="Q16" i="48" s="1"/>
  <c r="P17" i="48"/>
  <c r="Q17" i="48" s="1"/>
  <c r="P18" i="48"/>
  <c r="Q18" i="48" s="1"/>
  <c r="P19" i="48"/>
  <c r="Q19" i="48" s="1"/>
  <c r="P20" i="48"/>
  <c r="Q20" i="48" s="1"/>
  <c r="P21" i="48"/>
  <c r="Q21" i="48" s="1"/>
  <c r="P22" i="48"/>
  <c r="Q22" i="48" s="1"/>
  <c r="P23" i="48"/>
  <c r="Q23" i="48" s="1"/>
  <c r="P24" i="48"/>
  <c r="Q24" i="48" s="1"/>
  <c r="P25" i="48"/>
  <c r="Q25" i="48" s="1"/>
  <c r="P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10" i="48"/>
  <c r="P11" i="36"/>
  <c r="Q11" i="36" s="1"/>
  <c r="P12" i="36"/>
  <c r="Q12" i="36" s="1"/>
  <c r="P13" i="36"/>
  <c r="Q13" i="36" s="1"/>
  <c r="P14" i="36"/>
  <c r="Q14" i="36" s="1"/>
  <c r="P15" i="36"/>
  <c r="Q15" i="36" s="1"/>
  <c r="P16" i="36"/>
  <c r="Q16" i="36" s="1"/>
  <c r="P17" i="36"/>
  <c r="Q17" i="36" s="1"/>
  <c r="P18" i="36"/>
  <c r="Q18" i="36" s="1"/>
  <c r="P19" i="36"/>
  <c r="Q19" i="36" s="1"/>
  <c r="P20" i="36"/>
  <c r="Q20" i="36" s="1"/>
  <c r="P21" i="36"/>
  <c r="Q21" i="36" s="1"/>
  <c r="P22" i="36"/>
  <c r="Q22" i="36" s="1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E23" i="46"/>
  <c r="E20" i="46"/>
  <c r="D23" i="46"/>
  <c r="D22" i="46"/>
  <c r="D24" i="46" s="1"/>
  <c r="D21" i="46"/>
  <c r="D20" i="46"/>
  <c r="D19" i="46"/>
  <c r="E9" i="47"/>
  <c r="E10" i="47"/>
  <c r="E11" i="47"/>
  <c r="E12" i="47"/>
  <c r="E8" i="47"/>
  <c r="D3" i="49"/>
  <c r="D2" i="49"/>
  <c r="D1" i="49"/>
  <c r="D3" i="48"/>
  <c r="D2" i="48"/>
  <c r="D1" i="48"/>
  <c r="D3" i="14"/>
  <c r="D2" i="14"/>
  <c r="D1" i="14"/>
  <c r="N10" i="36"/>
  <c r="P10" i="36" s="1"/>
  <c r="Q10" i="36" s="1"/>
  <c r="D3" i="36"/>
  <c r="D2" i="36"/>
  <c r="D1" i="36"/>
  <c r="M27" i="48" l="1"/>
  <c r="N12" i="14"/>
  <c r="N17" i="14"/>
  <c r="N11" i="14"/>
  <c r="N18" i="14"/>
  <c r="N10" i="14"/>
  <c r="N16" i="14"/>
  <c r="M19" i="14"/>
  <c r="C23" i="46" s="1"/>
  <c r="N13" i="14"/>
  <c r="N9" i="14"/>
  <c r="K19" i="14"/>
  <c r="C22" i="46" s="1"/>
  <c r="Q27" i="48"/>
  <c r="P27" i="48"/>
  <c r="Q10" i="49"/>
  <c r="Q27" i="49" s="1"/>
  <c r="C19" i="46" s="1"/>
  <c r="P27" i="49"/>
  <c r="M9" i="36"/>
  <c r="P9" i="36"/>
  <c r="N19" i="14" l="1"/>
  <c r="C20" i="46"/>
  <c r="F20" i="46" s="1"/>
  <c r="E24" i="46"/>
  <c r="C24" i="46" l="1"/>
  <c r="F22" i="46"/>
  <c r="F23" i="46" l="1"/>
  <c r="L24" i="36" l="1"/>
  <c r="M24" i="36"/>
  <c r="N24" i="36"/>
  <c r="O24" i="36"/>
  <c r="P24" i="36"/>
  <c r="Q24" i="36"/>
  <c r="C21" i="46" s="1"/>
  <c r="K24" i="36"/>
  <c r="F21" i="46" l="1"/>
  <c r="F24" i="46" s="1"/>
</calcChain>
</file>

<file path=xl/sharedStrings.xml><?xml version="1.0" encoding="utf-8"?>
<sst xmlns="http://schemas.openxmlformats.org/spreadsheetml/2006/main" count="387" uniqueCount="209">
  <si>
    <t>Benyújtás módja az Általános Pályázati Útmutatóban rögzítve.</t>
  </si>
  <si>
    <t>A táblázat adatai a többi munkalapról automatikusan bemásolódnak!</t>
  </si>
  <si>
    <t>Kedvezményezett neve:</t>
  </si>
  <si>
    <t>Szuper Szervezet</t>
  </si>
  <si>
    <t>Megvalósítási helyszín (Intézmény neve)</t>
  </si>
  <si>
    <t>Szerződésszám:</t>
  </si>
  <si>
    <t>XIA-DIÁKLABOR-23-…</t>
  </si>
  <si>
    <t>Az elszámolással érintett időszak kezdete és vége:</t>
  </si>
  <si>
    <t>2023.06.01. - 2023.09.30.</t>
  </si>
  <si>
    <t>N Y I L A T K O Z A T</t>
  </si>
  <si>
    <t>Költségtípusok</t>
  </si>
  <si>
    <t>Elszámolni kívánt támogatás 1. mérföldkő (Ft)</t>
  </si>
  <si>
    <t>Megítélt támogatás 1. mérföldkő (Ft)</t>
  </si>
  <si>
    <t>Megítélt támogatás 2. mérföldkő (Ft)</t>
  </si>
  <si>
    <t>Maradvány 1. mérföldkő (Ft)</t>
  </si>
  <si>
    <t>11 Immateriális javak</t>
  </si>
  <si>
    <t>13 Műszaki berenzezések</t>
  </si>
  <si>
    <t>51 Anyagköltség</t>
  </si>
  <si>
    <t xml:space="preserve">54. Személyi juttatások </t>
  </si>
  <si>
    <t xml:space="preserve">56. Munkaadókat terhelő járulékok </t>
  </si>
  <si>
    <t>Összesen</t>
  </si>
  <si>
    <t>xxxxxxxxxxxxxxx,  2023. év xx. hó xx. nap.</t>
  </si>
  <si>
    <t>……………………</t>
  </si>
  <si>
    <t>PH.</t>
  </si>
  <si>
    <t>………………………</t>
  </si>
  <si>
    <t>pénzügyi ellenjegyző aláírása*</t>
  </si>
  <si>
    <t>* Amennyiben szükséges</t>
  </si>
  <si>
    <t xml:space="preserve"> 11 IMMATERIÁLIS JAVAK BESZERZÉSE</t>
  </si>
  <si>
    <t>Sorszám</t>
  </si>
  <si>
    <t>Számviteli bizonylat kiállítójának neve</t>
  </si>
  <si>
    <t>Adószáma</t>
  </si>
  <si>
    <t>Számviteli bizonylat sorszáma</t>
  </si>
  <si>
    <t>Kiállítás kelte</t>
  </si>
  <si>
    <t>Teljesítés dátuma</t>
  </si>
  <si>
    <t>Pénzügyi teljesítés időpontja</t>
  </si>
  <si>
    <t>Kifizetést igazoló bizonylat sorszáma</t>
  </si>
  <si>
    <t>Beszerzés jellege</t>
  </si>
  <si>
    <t>Gazdasági esemény rövid leírása</t>
  </si>
  <si>
    <t>Összege (Ft)</t>
  </si>
  <si>
    <t>Projekt terhére elszámolt költségek (Ft)</t>
  </si>
  <si>
    <t>szám</t>
  </si>
  <si>
    <t>Nettó</t>
  </si>
  <si>
    <t>ÁFA</t>
  </si>
  <si>
    <t>Bruttó</t>
  </si>
  <si>
    <t>1.</t>
  </si>
  <si>
    <t>józskaa bácsi kft.</t>
  </si>
  <si>
    <t>2023.09.30</t>
  </si>
  <si>
    <t>2023.09.30.</t>
  </si>
  <si>
    <t>2023.10.05</t>
  </si>
  <si>
    <t xml:space="preserve"> 2023/04</t>
  </si>
  <si>
    <t>Közbeszerzés</t>
  </si>
  <si>
    <t>megvettük a szoftvert</t>
  </si>
  <si>
    <t>2.</t>
  </si>
  <si>
    <t xml:space="preserve"> 2023/05</t>
  </si>
  <si>
    <t>Beszerzés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</si>
  <si>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</si>
  <si>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</si>
  <si>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</si>
  <si>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</si>
  <si>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</si>
  <si>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</si>
  <si>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</si>
  <si>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</si>
  <si>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</si>
  <si>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</si>
  <si>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</si>
  <si>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</si>
  <si>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</si>
  <si>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…...</t>
  </si>
  <si>
    <t>* Az aláírók nevét nyomtatott betűkkel is kérjük kitölteni.</t>
  </si>
  <si>
    <t>…………………………</t>
  </si>
  <si>
    <t>Kedvezményezett 
(cégszerű aláírás)</t>
  </si>
  <si>
    <t>13 Műszaki berendezések, gépek, járművek</t>
  </si>
  <si>
    <t>csillagvizsgáló bt</t>
  </si>
  <si>
    <t>2023.09.15</t>
  </si>
  <si>
    <t>Kiss Bt.</t>
  </si>
  <si>
    <t>1111111-1-11</t>
  </si>
  <si>
    <t>ZHHH8711</t>
  </si>
  <si>
    <t>Irodaszer beszerzés. 20 db kapcsos mappa, 1000 db genotherm, 20 csomag …</t>
  </si>
  <si>
    <t>Nagy Bt.</t>
  </si>
  <si>
    <t>22222222-2-22</t>
  </si>
  <si>
    <t>JLÉB766H</t>
  </si>
  <si>
    <t>SJ rendezvényhez konfetti</t>
  </si>
  <si>
    <t>….</t>
  </si>
  <si>
    <t xml:space="preserve"> Összesen</t>
  </si>
  <si>
    <t>54, 56 SZEMÉLYI JUTTATÁSOK ÉS JÁRULÉKAI</t>
  </si>
  <si>
    <t xml:space="preserve">Nettó bér </t>
  </si>
  <si>
    <t>Járulékok</t>
  </si>
  <si>
    <t>Munkatárs projektben betöltött szerepe</t>
  </si>
  <si>
    <t>Munkavállaló, megbízott személy neve</t>
  </si>
  <si>
    <t>Teljesítés időszaka</t>
  </si>
  <si>
    <t>Jogcím</t>
  </si>
  <si>
    <t>Összes munkaórák száma</t>
  </si>
  <si>
    <t>Projektre fordított munkaórák száma</t>
  </si>
  <si>
    <t>Projektre fordított munkaidő aránya (%)</t>
  </si>
  <si>
    <t>Bruttó bér/illetmény/megbízási díj/céljuttatás
54</t>
  </si>
  <si>
    <t>Projekt terhére elszámolni kívánt Bruttó bér/illetmény/megbízási díj/céljuttatás</t>
  </si>
  <si>
    <t>Munkáltatót terhelő járulék</t>
  </si>
  <si>
    <t>Projekt terhére elszámolni kívánt Munkáltatót terhelő járulék</t>
  </si>
  <si>
    <t>Projekt terhére elszámolni kívánt személyi jellegű kiadások összesen</t>
  </si>
  <si>
    <t>Kifizetés dátuma</t>
  </si>
  <si>
    <t xml:space="preserve"> Projektmenedzser</t>
  </si>
  <si>
    <t>SJ Frici</t>
  </si>
  <si>
    <t>2023.02.01-2023.02.28.</t>
  </si>
  <si>
    <t>munkabér</t>
  </si>
  <si>
    <t xml:space="preserve"> 2023/03</t>
  </si>
  <si>
    <t>Laborvezető</t>
  </si>
  <si>
    <t>SJ Helga</t>
  </si>
  <si>
    <t>Laborasszisztens</t>
  </si>
  <si>
    <t>SJ Kata</t>
  </si>
  <si>
    <t>megbízási díj</t>
  </si>
  <si>
    <t>Költség kategória</t>
  </si>
  <si>
    <t>Költség típus</t>
  </si>
  <si>
    <t>1. mérföldkő</t>
  </si>
  <si>
    <t>2. mérföldkő</t>
  </si>
  <si>
    <t>Támogatási összeg</t>
  </si>
  <si>
    <t>51. Anyagköltség</t>
  </si>
  <si>
    <t>11. Immateriális javak beszerzése</t>
  </si>
  <si>
    <t>52. Igénybe vett szolgáltatások költségei</t>
  </si>
  <si>
    <t>13. Műszaki gépek, berendezések</t>
  </si>
  <si>
    <t>54. Bérköltség</t>
  </si>
  <si>
    <t xml:space="preserve">54. Bérköltség </t>
  </si>
  <si>
    <t>56. Bérjárulék</t>
  </si>
  <si>
    <t xml:space="preserve">56. Bérjárulék </t>
  </si>
  <si>
    <t>támogatás típus rövídítése</t>
  </si>
  <si>
    <t>támogatás típusa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</si>
  <si>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/Alap.</t>
    </r>
  </si>
  <si>
    <t>Alapkutatás</t>
  </si>
  <si>
    <t xml:space="preserve">Kutatás-fejlesztési projekthez nyújtott támogatás 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</si>
  <si>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/Alkalm.</t>
    </r>
  </si>
  <si>
    <t>Alkalmazott (ipari) kutatás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</si>
  <si>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/Kis.fejl.</t>
    </r>
  </si>
  <si>
    <t>Kísérleti fejlesztés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</si>
  <si>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/Közbesz.</t>
    </r>
  </si>
  <si>
    <t>De minimis támogatás</t>
  </si>
  <si>
    <r>
      <rPr>
        <b/>
        <sz val="10"/>
        <color indexed="8"/>
        <rFont val="Calibri"/>
        <family val="2"/>
        <charset val="238"/>
      </rPr>
      <t>D.M</t>
    </r>
    <r>
      <rPr>
        <sz val="10"/>
        <color indexed="8"/>
        <rFont val="Calibri"/>
        <family val="2"/>
        <charset val="238"/>
      </rPr>
      <t>./Koord.</t>
    </r>
  </si>
  <si>
    <t>Koordinációs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</si>
  <si>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/Tájék.</t>
    </r>
  </si>
  <si>
    <t>Tájékoztatási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</si>
  <si>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/Piac</t>
    </r>
  </si>
  <si>
    <t>Piacra jutáshoz kapcsolódó költségek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</si>
  <si>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/Iparjog</t>
    </r>
  </si>
  <si>
    <t>Iparjogvédelemmel kapcsolatos költségek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</si>
  <si>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/Rezsi</t>
    </r>
  </si>
  <si>
    <t>Általános (rezsi) költségek</t>
  </si>
  <si>
    <t>Kut.infra.- b.r.</t>
  </si>
  <si>
    <t>Kutatási infrastruktúrához nyújtott beruházási támogatás</t>
  </si>
  <si>
    <t>Nem állami támogatás</t>
  </si>
  <si>
    <t>A TÁBLÁZATOK KÉPLETTEL ELLÁTOTTAK, SZABADON SZERKESZTHETŐK. AZ ALAPADATOK FELVITELÉHEZ A SZÜRKE MEZŐK KITÖLTÉSE ELEGENDŐ. A SPECIÁLIS ESETEKBEN (NEM 27%-OS ÁFA, JÁRULÉKKEDVEZMÉNY) AZ ADOTT CELLÁK FELÜLÍRANDÓK!</t>
  </si>
  <si>
    <t>ÁLTALÁNOS KITÖLTÉSI INFORMÁCIÓK</t>
  </si>
  <si>
    <t>Az elszámolási összesítőben olyan, a megvalósítási időszakban felmerült gazdasági események költségeit lehet elszámolni, amelyek pénzügyi teljesítése (igazolt kifizetése) legkésőbb az elszámolási időszak végét követő 15 napig megtörtént.</t>
  </si>
  <si>
    <t>Előleg számla minden esetben kizárólag rész/végszámlával együtt nyújtható be. Amennyiben adott mérföldkő időszakában az előleghez kapcsolódó rész/végszámla nem került kiállításra és kifizetésre, az előleg számla is csak a következő beszámolóban számolható el.</t>
  </si>
  <si>
    <t>Abban az esetben, ha az összesítőben szereplő költségek nem kizárólag a projekt által támogatott tevékenységgel kapcsolatban merültek fel, az elszámolni kívánt költségeket arányosan csökkenteni kell.</t>
  </si>
  <si>
    <t>A 11; 13; 51 és az 54,56 lapfülek vonatkozásában a sorok bővíthetők. Kérjük a képletezésre figyeljenek a módosítás során.</t>
  </si>
  <si>
    <t>Az excel táblázatban szereplő költségeknek összhangban kell lennie az eredetileg beadott költségvetéssel vagy amennyiben a költségvetés módosításra került akkor a módosított költségvetéssel.</t>
  </si>
  <si>
    <t>Az elszámoló táblázat kitöltését javasolt a "Hatályos ktgvetés" lapfüllel kezdeni. Leképezi a benyújtott, hatályos költségvetés struktúráját. Módosítási kérelem benyújtására a záró beszámoló benyújtásáig van lehetőség (akár azzal együtt is).</t>
  </si>
  <si>
    <t>ÖSSZESÍTŐ NYILATKOZAT</t>
  </si>
  <si>
    <t>A Kedvezményezett teljes nevének feltüntetése szükséges Alapító Okirat szerint. A további lapfüleken a fejléc töltése nem szükséges, a táblázat adatai a többi munkalapra automatikusan bemásolódnak!</t>
  </si>
  <si>
    <t>A Kedvezményezett XIA-DIÁKLABOR-23-..... azonosító számának feltüntetése szükséges. A további lapfüleken a fejléc töltése nem szükséges, a táblázat adatai a többi munkalapra automatikusan bemásolódnak!</t>
  </si>
  <si>
    <t>A Pályázati útmutató 7.6. pontjában megjelölt időtartam  feltüntetése szükséges. A további lapfüleken a fejléc töltése nem szükséges, a táblázat adatai a többi munkalapra automatikusan bemásolódnak!</t>
  </si>
  <si>
    <t>Nyilatkozat szöveg:</t>
  </si>
  <si>
    <t>Kérjük az xxxx jelöléssel ellátott részek kitöltését a releváns adatokkal.</t>
  </si>
  <si>
    <t>Táblázat</t>
  </si>
  <si>
    <r>
      <t xml:space="preserve">A táblázat automatikusan számol. </t>
    </r>
    <r>
      <rPr>
        <b/>
        <sz val="12"/>
        <color rgb="FFFF0000"/>
        <rFont val="Arial"/>
      </rPr>
      <t>Módosítása TILOS!</t>
    </r>
    <r>
      <rPr>
        <sz val="12"/>
        <rFont val="Arial"/>
      </rPr>
      <t xml:space="preserve"> A táblázat a költségvetés lapfüleken rögzített tételeket összesíti és hasonlítja össze a hatályos költségvetéssel.</t>
    </r>
  </si>
  <si>
    <t>Dátum, aláírás</t>
  </si>
  <si>
    <t>Kérjük dátummal és cégszerű aláírással ellátni a dokumentumot!</t>
  </si>
  <si>
    <t>IMMATERIÁLIS JAVAK, MŰSZAKI BERENDEZÉSEK, ANYAGKÖLTSÉG TÁBLÁZATOK KITÖLTÉSÉHEZ</t>
  </si>
  <si>
    <t>Folyamatos sorszámozás.</t>
  </si>
  <si>
    <t>Az elszámoló bizonylaton szereplő szállító neve.</t>
  </si>
  <si>
    <t>Az elszámoló bizonylaton szereplő szállító adószáma.</t>
  </si>
  <si>
    <t>Az elszámoló bizonylat sorszáma. Egy sorba csak egy elszámoló bizonylatot vezessen fel.</t>
  </si>
  <si>
    <t>Az elszámoló bizonylaton szereplő kiállítás dátuma.</t>
  </si>
  <si>
    <t>Az elszámoló bizonylaton szereplő teljesítés dátuma. Amennyiben ilyen dátum nem szerepel az elszámoló bizonylaton, kérjük, hogy az elszámoló bizonylat keltét tüntesse fel ebben az oszlopban.</t>
  </si>
  <si>
    <t>Az elszámoló bizonylat pénzügyi teljesítésének (kifizetésének) dátuma.</t>
  </si>
  <si>
    <t>Az elszámoló bizonylat pénzügyi teljesítésének (kifizetésének) dátumát alátámasztó bizonylat sorszáma (bankkivonat, kiadási pénztárbizonylat sorszáma).</t>
  </si>
  <si>
    <t>Kérjük tüntesse fel, hogy az adott tétel közbeszerzési, vagy beszerzési eljárás keretében kerültek beszerzésre.</t>
  </si>
  <si>
    <t>Az elszámoló bizonylaton szereplő termék vagy szolgáltatás megnevezése.</t>
  </si>
  <si>
    <t>Összeg (bruttó, áfa, nettó)</t>
  </si>
  <si>
    <t>Az elszámoló bizonylaton szereplő teljes összeg bruttó, áfa, nettó bontásban.</t>
  </si>
  <si>
    <t xml:space="preserve">Projekt terhére elszámolt költségek (Ft) </t>
  </si>
  <si>
    <t>Az elszámoló bizonylat teljes összegéből a projekt terhére elszámolni kívánt összeg. Nettó elszámolás esetében a képletet módosítandó!</t>
  </si>
  <si>
    <t>Kérjük, az összesítőt minden esetben a képviseletre jogosult személy írja alá. Kérjük, az aláírás helye, dátuma, valamint amennyiben releváns pecsét is kerüljön a dokumentumra.</t>
  </si>
  <si>
    <t>SZEMÉLYI JELLEGŰ KÖLTSÉGEK ÉS JÁRULÉKOK TÁBLÁZAT KITÖLTÉSÉHEZ
Kérjük kék részekbe NE írjanak!</t>
  </si>
  <si>
    <t>Az összesítőn szereplő összegek devizaneme: Ft</t>
  </si>
  <si>
    <t>Az összesítőben szereplő adatokat magyar forintban kell megadni. Más devizanem az összesítőben nem rögzíthető.</t>
  </si>
  <si>
    <t>A projektben elszámolni kívánt munkatárs nevének feltüntetése szükséges.</t>
  </si>
  <si>
    <t>A projektben elszámolni kívánt munkatárs projektben ellátott munkakörének, feladatának feltüntetése szükséges.</t>
  </si>
  <si>
    <t>Teljesítés időszaka:</t>
  </si>
  <si>
    <t>Kérjük, hogy itt tüntesse fel azt az időszakot, amelyre a személyi jellegű kiadásokat feltünteti  (pl. 2023.06.01.-2023.06.30.). Amennyiben az érintett időszakban egymást folytatólagosan több hónapon keresztül foglalkoztatott munkavállaló (pl. 2023.06.01.-2023.07.31.) esetében havi bontásban szükséges megadni (korábbi példa esetében két külön sorban 2023.06.01.-2023.06.30. és 2023.07.01.-2023.07.31.).  Abban az esetben, ha törthónapot érint a teljesítés időszaka, ott kérjük a törtidőszakot naptári napra pontosan felvezetni a teljesítési időszak rögzítésekor (pl. 2023.06.13.-2023.06.30.)</t>
  </si>
  <si>
    <t>Jogcím:</t>
  </si>
  <si>
    <t xml:space="preserve">Kérjük, nevezze meg a vonatkozó jogcímet (pl. munkabér, számfejtett megbízási díj stb). </t>
  </si>
  <si>
    <t>Kérjük tüntesse fel az adtott időszakban a munkavállaló által ledolgozott munkaórák számát.</t>
  </si>
  <si>
    <t>Kérjük tüntesse fel, az adott időszakban munkavállaló a projektre fordított idejét</t>
  </si>
  <si>
    <t>Fenti adatok alapján automatikusan töltődő cella.</t>
  </si>
  <si>
    <t>Arányosítandó bruttó bér / megbízási díj, egyéb személyi jellegű juttatások, kapcsolódó járulékok:</t>
  </si>
  <si>
    <r>
      <rPr>
        <sz val="12"/>
        <color rgb="FF000000"/>
        <rFont val="Arial"/>
      </rPr>
      <t xml:space="preserve">Kérjük, tüntesse fel a munkavállalónak adott időszakban bérszámfejtett bruttó bérét (illetményét) vagy a megbízási szerződésben szereplő bruttó összeget (G8), valamint a kapcsolódó összes járulék összegét (I8). Ezek az összegek kerülnek arányosításra automatikus képletezéssel a projektre fordított munkaidő arányának megfelelően. </t>
    </r>
    <r>
      <rPr>
        <b/>
        <sz val="12"/>
        <color rgb="FF000000"/>
        <rFont val="Arial"/>
      </rPr>
      <t>A betegszabadság idejére fizetett díjazás csak a Kedvezményezettnél valamely foglalkoztatási/ szolgálati jogviszonyban álló munkatárs után számolható el a projektre fordított munkaidő arányában, figyelemmel arra, hogy kettős finanszírozás esete nem állhat fenn</t>
    </r>
    <r>
      <rPr>
        <sz val="12"/>
        <color rgb="FF000000"/>
        <rFont val="Arial"/>
      </rPr>
      <t xml:space="preserve"> (csak a munkáltató által fizetett személyi jellegű ráfordítások költsége számolható el a projektre fordított munkaidő arányának megfelelően). A projektbe megbízási díjjal vagy célfeladattal bevont személy esetén betegszabadság nem elszámolható. </t>
    </r>
    <r>
      <rPr>
        <b/>
        <sz val="12"/>
        <color rgb="FFFF0000"/>
        <rFont val="Arial"/>
      </rPr>
      <t xml:space="preserve">A betegszabadságot követő táppénz elszámolása a projektben résztvevők után nem lehetséges. </t>
    </r>
  </si>
  <si>
    <t>Projekt terhére elszámolni kívánt bruttó bér / megbízási díj:</t>
  </si>
  <si>
    <t>Projekt terhére elszámolni kívánt bruttó bérre / megbízási díjra/illetményre eső járulékok kifizetési dátuma és a kifizetést igazoló bizonylat sorszáma</t>
  </si>
  <si>
    <r>
      <t xml:space="preserve">Adja meg a projektben elszámolni kívánt bruttó bérre/megbízási díjra/illetményre eső </t>
    </r>
    <r>
      <rPr>
        <b/>
        <sz val="12"/>
        <rFont val="Arial"/>
      </rPr>
      <t>járulékok kifizetés dátumát</t>
    </r>
    <r>
      <rPr>
        <sz val="12"/>
        <rFont val="Arial"/>
      </rPr>
      <t xml:space="preserve"> és a kifizetést igazoló bankszámla kivonat, elektronikus banki tranzakciót igazoló dokumentum, pénztárbizonylat </t>
    </r>
    <r>
      <rPr>
        <b/>
        <sz val="12"/>
        <rFont val="Arial"/>
      </rPr>
      <t>sorszámát.</t>
    </r>
  </si>
  <si>
    <t>Projekt terhére elszámolni kívánt Nettó bér kifizetési dátuma, kifizetést igazoló bizonylat sorszáma:</t>
  </si>
  <si>
    <r>
      <t>Adja meg a projektben elszámolni kívánt</t>
    </r>
    <r>
      <rPr>
        <b/>
        <sz val="12"/>
        <rFont val="Arial"/>
      </rPr>
      <t xml:space="preserve"> nettó bérre/megbízási díjra/illetmény</t>
    </r>
    <r>
      <rPr>
        <sz val="12"/>
        <rFont val="Arial"/>
      </rPr>
      <t xml:space="preserve"> </t>
    </r>
    <r>
      <rPr>
        <b/>
        <sz val="12"/>
        <rFont val="Arial"/>
      </rPr>
      <t>kifizetés dátumá</t>
    </r>
    <r>
      <rPr>
        <sz val="12"/>
        <rFont val="Arial"/>
      </rPr>
      <t xml:space="preserve">t és a kifizetést igazoló bankszámla kivonat, elektronikus banki tranzakciót igazoló dokumentum, pénztárbizonylat </t>
    </r>
    <r>
      <rPr>
        <b/>
        <sz val="12"/>
        <rFont val="Arial"/>
      </rPr>
      <t>sorszámát.</t>
    </r>
  </si>
  <si>
    <t>Dátum, Aláírás és pecsét:</t>
  </si>
  <si>
    <t>Az összesítőben csak azokat a béreket, levonásokat, járulékokat szerepeltesse, amelyeket az adott elszámolási időszak végét követő 15 napig megtörtént.</t>
  </si>
  <si>
    <t>Abban az esetben, ha az összesítőben szereplő költségek nem kizárólag e projekt által támogatott tevékenységgel kapcsolatban merültek fel, az elszámolni kívánt költségeket arányosan csökkenteni kell.</t>
  </si>
  <si>
    <t>Munkavállaló, megbízott személy pedagógus</t>
  </si>
  <si>
    <t>Igen</t>
  </si>
  <si>
    <t>Nem</t>
  </si>
  <si>
    <t>Amennyiben a rögzített munkavállaló pedagógus kérjük a legördülő listából az "Igen" opciót válasszák, ellentétes esetben a "Nem" opciót.</t>
  </si>
  <si>
    <r>
      <t xml:space="preserve">Alulírott </t>
    </r>
    <r>
      <rPr>
        <b/>
        <i/>
        <sz val="10"/>
        <rFont val="Arial"/>
        <family val="2"/>
        <charset val="238"/>
      </rPr>
      <t>xxxxxxxxxxxxxxxxxxxxxx</t>
    </r>
    <r>
      <rPr>
        <sz val="10"/>
        <rFont val="Arial"/>
        <family val="2"/>
        <charset val="238"/>
      </rPr>
      <t>, mint a</t>
    </r>
    <r>
      <rPr>
        <b/>
        <sz val="10"/>
        <rFont val="Arial"/>
        <family val="2"/>
        <charset val="238"/>
      </rPr>
      <t xml:space="preserve"> xxxxxxxxxxxxxx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hivatalos képviselője teljes jogi felelősséggel nyilatkozom, hogy a fenti támogatási szerződés alapján a szakmai és pénzügyi beszámolóra vonatkozó előírások szerint a támogatás és a saját/egyéb forrás felhasználásáról, valamint a kamatok tekintetében teljes körű, elkülönített nyilvántartást vezetek. 
Alulírott, mint a Kedvezményezett képviselője büntetőjogi felelősségem tudatában kijelentem, hogy az összesítőben szereplő adatok a valóságnak megfelelnek, a költségeket alátámasztó dokumentáció a szervezet adóhatóság felé bejelentett iratmegőrzési helyén eredeti példányban rendelkezésre áll, helyszíni ellenőrzés során azokat bemutatjuk.  Az összesítőben szereplő költségek a jelzett időpontban kifizetésre kerültek. Az összesítőben szereplő költségek a projekt érdekében merültek fel,  más további EU-s vagy egyéb hazai támogatás terhére nem kerültek elszámolásra és a jövőben más támogatás terhére nem kívánjuk azokat elszámolni.
A szerződés melléklete alapján, a számlaösszesítőkben feltüntetett részfeladatok teljesítése során keletkezett ráfordítások összege </t>
    </r>
    <r>
      <rPr>
        <b/>
        <i/>
        <sz val="10"/>
        <rFont val="Arial"/>
        <family val="2"/>
        <charset val="238"/>
      </rPr>
      <t xml:space="preserve">xxxxxxxxxxxxxxx </t>
    </r>
    <r>
      <rPr>
        <sz val="10"/>
        <rFont val="Arial"/>
        <family val="2"/>
        <charset val="238"/>
      </rPr>
      <t xml:space="preserve">Ft azaz </t>
    </r>
    <r>
      <rPr>
        <b/>
        <i/>
        <sz val="10"/>
        <rFont val="Arial"/>
        <family val="2"/>
        <charset val="238"/>
      </rPr>
      <t>xxxxxxxxxxxxxxxxxxxx forint</t>
    </r>
    <r>
      <rPr>
        <sz val="10"/>
        <rFont val="Arial"/>
        <family val="2"/>
        <charset val="238"/>
      </rPr>
      <t xml:space="preserve">, az alábbi forrásonként és jogcímenként kerülnek elszámolásra. A kimutatott ráfordítások a szerződésben vállalt célok megvalósítása érdekében merültek fel.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</si>
</sst>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yyyy/mm/dd;@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sz val="10"/>
      <name val="Arial"/>
      <family val="2"/>
      <charset val="238"/>
    </font>
    <font>
      <sz val="12"/>
      <name val="Arial"/>
    </font>
    <font>
      <b/>
      <sz val="12"/>
      <name val="Arial"/>
    </font>
    <font>
      <b/>
      <sz val="18"/>
      <color rgb="FFFF0000"/>
      <name val="Arial"/>
    </font>
    <font>
      <b/>
      <sz val="12"/>
      <color rgb="FFFF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2"/>
      <name val="Arial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b/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9" fontId="9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6" fillId="3" borderId="1" xfId="0" applyFont="1" applyFill="1" applyBorder="1"/>
    <xf numFmtId="0" fontId="7" fillId="0" borderId="2" xfId="0" applyFont="1" applyBorder="1"/>
    <xf numFmtId="0" fontId="6" fillId="2" borderId="3" xfId="0" applyFont="1" applyFill="1" applyBorder="1"/>
    <xf numFmtId="0" fontId="6" fillId="2" borderId="4" xfId="0" applyFont="1" applyFill="1" applyBorder="1"/>
    <xf numFmtId="0" fontId="4" fillId="0" borderId="13" xfId="0" applyFont="1" applyBorder="1"/>
    <xf numFmtId="0" fontId="6" fillId="3" borderId="14" xfId="0" applyFont="1" applyFill="1" applyBorder="1"/>
    <xf numFmtId="0" fontId="6" fillId="2" borderId="15" xfId="0" applyFont="1" applyFill="1" applyBorder="1" applyAlignment="1">
      <alignment horizontal="left"/>
    </xf>
    <xf numFmtId="0" fontId="4" fillId="0" borderId="7" xfId="0" applyFont="1" applyBorder="1"/>
    <xf numFmtId="0" fontId="6" fillId="0" borderId="7" xfId="0" applyFont="1" applyBorder="1"/>
    <xf numFmtId="0" fontId="1" fillId="0" borderId="5" xfId="0" applyFont="1" applyBorder="1"/>
    <xf numFmtId="0" fontId="7" fillId="0" borderId="2" xfId="0" applyFont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 wrapText="1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6" fillId="0" borderId="33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2" xfId="0" applyFont="1" applyBorder="1" applyAlignment="1">
      <alignment vertical="center" wrapText="1"/>
    </xf>
    <xf numFmtId="0" fontId="10" fillId="0" borderId="42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37" xfId="0" applyFont="1" applyBorder="1" applyAlignment="1">
      <alignment vertical="center"/>
    </xf>
    <xf numFmtId="0" fontId="10" fillId="0" borderId="4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top" wrapText="1"/>
    </xf>
    <xf numFmtId="49" fontId="2" fillId="0" borderId="0" xfId="0" quotePrefix="1" applyNumberFormat="1" applyFont="1" applyAlignment="1">
      <alignment horizontal="center" vertical="top" wrapText="1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center" vertical="center" wrapText="1"/>
    </xf>
    <xf numFmtId="165" fontId="2" fillId="0" borderId="0" xfId="3" applyNumberFormat="1" applyFont="1" applyAlignment="1">
      <alignment horizontal="center" vertical="center" wrapText="1"/>
    </xf>
    <xf numFmtId="0" fontId="2" fillId="0" borderId="0" xfId="0" applyFont="1"/>
    <xf numFmtId="0" fontId="17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8" fillId="0" borderId="1" xfId="0" applyFont="1" applyBorder="1"/>
    <xf numFmtId="2" fontId="18" fillId="0" borderId="22" xfId="0" applyNumberFormat="1" applyFont="1" applyBorder="1"/>
    <xf numFmtId="3" fontId="18" fillId="0" borderId="1" xfId="0" applyNumberFormat="1" applyFont="1" applyBorder="1"/>
    <xf numFmtId="2" fontId="18" fillId="0" borderId="1" xfId="0" applyNumberFormat="1" applyFont="1" applyBorder="1"/>
    <xf numFmtId="3" fontId="17" fillId="0" borderId="1" xfId="0" applyNumberFormat="1" applyFont="1" applyBorder="1"/>
    <xf numFmtId="0" fontId="18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vertical="center"/>
      <protection locked="0" hidden="1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14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11" borderId="20" xfId="0" applyFont="1" applyFill="1" applyBorder="1" applyAlignment="1" applyProtection="1">
      <alignment horizontal="center" vertical="center" wrapText="1"/>
      <protection locked="0"/>
    </xf>
    <xf numFmtId="9" fontId="2" fillId="0" borderId="20" xfId="4" applyFont="1" applyFill="1" applyBorder="1" applyAlignment="1" applyProtection="1">
      <alignment horizontal="center" vertical="center" wrapText="1"/>
      <protection locked="0"/>
    </xf>
    <xf numFmtId="3" fontId="2" fillId="11" borderId="20" xfId="0" applyNumberFormat="1" applyFont="1" applyFill="1" applyBorder="1" applyAlignment="1" applyProtection="1">
      <alignment horizontal="right" vertical="center" wrapText="1"/>
      <protection locked="0"/>
    </xf>
    <xf numFmtId="3" fontId="2" fillId="6" borderId="20" xfId="0" applyNumberFormat="1" applyFont="1" applyFill="1" applyBorder="1" applyAlignment="1" applyProtection="1">
      <alignment horizontal="right" vertical="center" wrapText="1"/>
      <protection hidden="1"/>
    </xf>
    <xf numFmtId="165" fontId="2" fillId="11" borderId="20" xfId="0" applyNumberFormat="1" applyFont="1" applyFill="1" applyBorder="1" applyAlignment="1" applyProtection="1">
      <alignment horizontal="right" vertical="center" wrapText="1"/>
      <protection locked="0"/>
    </xf>
    <xf numFmtId="165" fontId="2" fillId="6" borderId="20" xfId="0" applyNumberFormat="1" applyFont="1" applyFill="1" applyBorder="1" applyAlignment="1" applyProtection="1">
      <alignment horizontal="right" vertical="center" wrapText="1"/>
      <protection hidden="1"/>
    </xf>
    <xf numFmtId="14" fontId="2" fillId="0" borderId="20" xfId="0" applyNumberFormat="1" applyFont="1" applyBorder="1" applyAlignment="1" applyProtection="1">
      <alignment vertical="center" wrapText="1"/>
      <protection locked="0" hidden="1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vertical="center" wrapText="1"/>
      <protection locked="0" hidden="1"/>
    </xf>
    <xf numFmtId="0" fontId="2" fillId="0" borderId="20" xfId="0" applyFont="1" applyBorder="1" applyAlignment="1">
      <alignment wrapText="1"/>
    </xf>
    <xf numFmtId="0" fontId="2" fillId="11" borderId="20" xfId="0" applyFont="1" applyFill="1" applyBorder="1" applyAlignment="1">
      <alignment wrapText="1"/>
    </xf>
    <xf numFmtId="165" fontId="2" fillId="11" borderId="20" xfId="0" applyNumberFormat="1" applyFont="1" applyFill="1" applyBorder="1" applyAlignment="1">
      <alignment wrapText="1"/>
    </xf>
    <xf numFmtId="14" fontId="2" fillId="0" borderId="20" xfId="0" applyNumberFormat="1" applyFont="1" applyBorder="1" applyAlignment="1">
      <alignment wrapText="1"/>
    </xf>
    <xf numFmtId="2" fontId="2" fillId="0" borderId="20" xfId="0" applyNumberFormat="1" applyFont="1" applyBorder="1" applyAlignment="1">
      <alignment wrapText="1"/>
    </xf>
    <xf numFmtId="14" fontId="2" fillId="0" borderId="20" xfId="0" applyNumberFormat="1" applyFont="1" applyBorder="1" applyAlignment="1" applyProtection="1">
      <alignment vertical="center" wrapText="1"/>
      <protection locked="0"/>
    </xf>
    <xf numFmtId="2" fontId="2" fillId="0" borderId="20" xfId="0" applyNumberFormat="1" applyFont="1" applyBorder="1" applyAlignment="1" applyProtection="1">
      <alignment vertical="center" wrapText="1"/>
      <protection locked="0"/>
    </xf>
    <xf numFmtId="14" fontId="19" fillId="0" borderId="20" xfId="0" applyNumberFormat="1" applyFont="1" applyBorder="1" applyAlignment="1" applyProtection="1">
      <alignment vertical="center" wrapText="1"/>
      <protection locked="0" hidden="1"/>
    </xf>
    <xf numFmtId="2" fontId="19" fillId="0" borderId="20" xfId="0" applyNumberFormat="1" applyFont="1" applyBorder="1" applyAlignment="1" applyProtection="1">
      <alignment vertical="center" wrapText="1"/>
      <protection locked="0" hidden="1"/>
    </xf>
    <xf numFmtId="3" fontId="19" fillId="10" borderId="20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9" fontId="2" fillId="0" borderId="0" xfId="4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hidden="1"/>
    </xf>
    <xf numFmtId="14" fontId="20" fillId="0" borderId="0" xfId="0" applyNumberFormat="1" applyFont="1" applyAlignment="1" applyProtection="1">
      <alignment vertical="center"/>
      <protection locked="0"/>
    </xf>
    <xf numFmtId="3" fontId="21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/>
    <xf numFmtId="165" fontId="2" fillId="0" borderId="0" xfId="1" applyNumberFormat="1" applyFont="1"/>
    <xf numFmtId="14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4" fontId="19" fillId="10" borderId="21" xfId="1" applyFont="1" applyFill="1" applyBorder="1" applyAlignment="1">
      <alignment vertical="center"/>
    </xf>
    <xf numFmtId="1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3" fontId="19" fillId="0" borderId="0" xfId="0" applyNumberFormat="1" applyFont="1" applyAlignment="1">
      <alignment vertical="center"/>
    </xf>
    <xf numFmtId="49" fontId="2" fillId="0" borderId="0" xfId="0" applyNumberFormat="1" applyFont="1"/>
    <xf numFmtId="164" fontId="2" fillId="0" borderId="0" xfId="1" applyFont="1"/>
    <xf numFmtId="0" fontId="2" fillId="0" borderId="0" xfId="2" applyFont="1" applyAlignment="1">
      <alignment horizontal="left"/>
    </xf>
    <xf numFmtId="3" fontId="2" fillId="0" borderId="0" xfId="2" applyNumberFormat="1" applyFont="1"/>
    <xf numFmtId="0" fontId="2" fillId="0" borderId="0" xfId="2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>
      <alignment vertical="center" wrapText="1"/>
    </xf>
    <xf numFmtId="165" fontId="2" fillId="9" borderId="1" xfId="1" applyNumberFormat="1" applyFont="1" applyFill="1" applyBorder="1" applyAlignment="1">
      <alignment vertical="center" wrapText="1"/>
    </xf>
    <xf numFmtId="165" fontId="2" fillId="9" borderId="1" xfId="1" applyNumberFormat="1" applyFont="1" applyFill="1" applyBorder="1" applyAlignment="1" applyProtection="1">
      <alignment vertical="center" wrapText="1"/>
      <protection locked="0"/>
    </xf>
    <xf numFmtId="165" fontId="2" fillId="0" borderId="1" xfId="1" applyNumberFormat="1" applyFont="1" applyFill="1" applyBorder="1" applyAlignment="1" applyProtection="1">
      <alignment vertical="center" wrapText="1"/>
      <protection locked="0"/>
    </xf>
    <xf numFmtId="165" fontId="2" fillId="0" borderId="1" xfId="1" applyNumberFormat="1" applyFont="1" applyBorder="1" applyAlignment="1" applyProtection="1">
      <alignment vertical="center" wrapText="1"/>
      <protection locked="0"/>
    </xf>
    <xf numFmtId="165" fontId="2" fillId="7" borderId="1" xfId="1" applyNumberFormat="1" applyFont="1" applyFill="1" applyBorder="1" applyAlignment="1">
      <alignment vertical="center" wrapText="1"/>
    </xf>
    <xf numFmtId="14" fontId="2" fillId="4" borderId="1" xfId="0" applyNumberFormat="1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>
      <alignment horizontal="center" vertical="center" wrapText="1"/>
    </xf>
    <xf numFmtId="165" fontId="2" fillId="9" borderId="1" xfId="1" applyNumberFormat="1" applyFont="1" applyFill="1" applyBorder="1" applyAlignment="1">
      <alignment horizontal="right" vertical="center" wrapText="1"/>
    </xf>
    <xf numFmtId="1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49" fontId="2" fillId="0" borderId="19" xfId="0" applyNumberFormat="1" applyFont="1" applyBorder="1" applyAlignment="1" applyProtection="1">
      <alignment vertical="center" wrapText="1"/>
      <protection locked="0"/>
    </xf>
    <xf numFmtId="0" fontId="2" fillId="0" borderId="19" xfId="0" applyFont="1" applyBorder="1" applyAlignment="1">
      <alignment horizontal="left" vertical="center" wrapText="1"/>
    </xf>
    <xf numFmtId="14" fontId="2" fillId="0" borderId="19" xfId="0" applyNumberFormat="1" applyFont="1" applyBorder="1" applyAlignment="1" applyProtection="1">
      <alignment vertical="center" wrapText="1"/>
      <protection locked="0"/>
    </xf>
    <xf numFmtId="14" fontId="2" fillId="0" borderId="19" xfId="0" applyNumberFormat="1" applyFont="1" applyBorder="1" applyAlignment="1">
      <alignment horizontal="center" vertical="center" wrapText="1"/>
    </xf>
    <xf numFmtId="165" fontId="2" fillId="9" borderId="19" xfId="1" applyNumberFormat="1" applyFont="1" applyFill="1" applyBorder="1" applyAlignment="1">
      <alignment horizontal="right" vertical="center" wrapText="1"/>
    </xf>
    <xf numFmtId="165" fontId="2" fillId="9" borderId="19" xfId="1" applyNumberFormat="1" applyFont="1" applyFill="1" applyBorder="1" applyAlignment="1" applyProtection="1">
      <alignment vertical="center" wrapText="1"/>
      <protection locked="0"/>
    </xf>
    <xf numFmtId="165" fontId="2" fillId="0" borderId="19" xfId="1" applyNumberFormat="1" applyFont="1" applyFill="1" applyBorder="1" applyAlignment="1" applyProtection="1">
      <alignment vertical="center" wrapText="1"/>
      <protection locked="0"/>
    </xf>
    <xf numFmtId="165" fontId="2" fillId="9" borderId="19" xfId="1" applyNumberFormat="1" applyFont="1" applyFill="1" applyBorder="1" applyAlignment="1">
      <alignment vertical="center" wrapText="1"/>
    </xf>
    <xf numFmtId="165" fontId="2" fillId="0" borderId="19" xfId="1" applyNumberFormat="1" applyFont="1" applyBorder="1" applyAlignment="1" applyProtection="1">
      <alignment vertical="center" wrapText="1"/>
      <protection locked="0"/>
    </xf>
    <xf numFmtId="165" fontId="2" fillId="7" borderId="19" xfId="1" applyNumberFormat="1" applyFont="1" applyFill="1" applyBorder="1" applyAlignment="1">
      <alignment vertical="center" wrapText="1"/>
    </xf>
    <xf numFmtId="0" fontId="2" fillId="0" borderId="20" xfId="0" applyFont="1" applyBorder="1" applyAlignment="1">
      <alignment horizontal="center"/>
    </xf>
    <xf numFmtId="1" fontId="2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1" fontId="2" fillId="0" borderId="20" xfId="0" applyNumberFormat="1" applyFont="1" applyBorder="1" applyAlignment="1" applyProtection="1">
      <alignment horizontal="left" vertical="center" wrapText="1"/>
      <protection locked="0"/>
    </xf>
    <xf numFmtId="14" fontId="2" fillId="0" borderId="20" xfId="0" applyNumberFormat="1" applyFont="1" applyBorder="1" applyAlignment="1" applyProtection="1">
      <alignment horizontal="left" vertical="center" wrapText="1"/>
      <protection locked="0"/>
    </xf>
    <xf numFmtId="3" fontId="2" fillId="9" borderId="2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0" xfId="0" applyNumberFormat="1" applyFont="1" applyBorder="1" applyAlignment="1" applyProtection="1">
      <alignment horizontal="right" vertical="center" wrapText="1"/>
      <protection locked="0"/>
    </xf>
    <xf numFmtId="3" fontId="2" fillId="9" borderId="20" xfId="0" applyNumberFormat="1" applyFont="1" applyFill="1" applyBorder="1" applyAlignment="1">
      <alignment horizontal="right" vertical="center" wrapText="1"/>
    </xf>
    <xf numFmtId="3" fontId="2" fillId="10" borderId="20" xfId="0" applyNumberFormat="1" applyFont="1" applyFill="1" applyBorder="1" applyAlignment="1">
      <alignment vertical="center" wrapText="1"/>
    </xf>
    <xf numFmtId="3" fontId="19" fillId="10" borderId="20" xfId="0" applyNumberFormat="1" applyFont="1" applyFill="1" applyBorder="1" applyAlignment="1">
      <alignment vertical="center"/>
    </xf>
    <xf numFmtId="1" fontId="2" fillId="0" borderId="20" xfId="0" applyNumberFormat="1" applyFont="1" applyBorder="1" applyAlignment="1">
      <alignment vertical="center" wrapText="1"/>
    </xf>
    <xf numFmtId="1" fontId="2" fillId="0" borderId="20" xfId="0" applyNumberFormat="1" applyFont="1" applyBorder="1" applyAlignment="1" applyProtection="1">
      <alignment vertical="center" wrapText="1"/>
      <protection locked="0"/>
    </xf>
    <xf numFmtId="3" fontId="18" fillId="9" borderId="20" xfId="0" applyNumberFormat="1" applyFont="1" applyFill="1" applyBorder="1" applyAlignment="1" applyProtection="1">
      <alignment horizontal="right" vertical="center" wrapText="1"/>
      <protection locked="0"/>
    </xf>
    <xf numFmtId="3" fontId="18" fillId="9" borderId="20" xfId="0" applyNumberFormat="1" applyFont="1" applyFill="1" applyBorder="1" applyAlignment="1">
      <alignment horizontal="right" vertical="center" wrapText="1"/>
    </xf>
    <xf numFmtId="0" fontId="1" fillId="0" borderId="0" xfId="3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3" applyAlignment="1">
      <alignment horizontal="left"/>
    </xf>
    <xf numFmtId="165" fontId="1" fillId="0" borderId="0" xfId="0" applyNumberFormat="1" applyFont="1" applyAlignment="1">
      <alignment horizontal="center"/>
    </xf>
    <xf numFmtId="0" fontId="22" fillId="8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left" vertical="center" wrapText="1"/>
    </xf>
    <xf numFmtId="165" fontId="22" fillId="0" borderId="1" xfId="1" applyNumberFormat="1" applyFont="1" applyBorder="1" applyAlignment="1">
      <alignment horizontal="center" vertical="center" wrapText="1"/>
    </xf>
    <xf numFmtId="165" fontId="22" fillId="0" borderId="1" xfId="1" applyNumberFormat="1" applyFont="1" applyFill="1" applyBorder="1" applyAlignment="1">
      <alignment horizontal="center" vertical="center" wrapText="1"/>
    </xf>
    <xf numFmtId="0" fontId="22" fillId="8" borderId="1" xfId="3" applyFont="1" applyFill="1" applyBorder="1" applyAlignment="1">
      <alignment horizontal="right" vertical="center" wrapText="1"/>
    </xf>
    <xf numFmtId="165" fontId="22" fillId="8" borderId="1" xfId="1" applyNumberFormat="1" applyFont="1" applyFill="1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165" fontId="1" fillId="0" borderId="0" xfId="3" applyNumberFormat="1" applyAlignment="1">
      <alignment horizontal="center" vertical="center" wrapText="1"/>
    </xf>
    <xf numFmtId="165" fontId="1" fillId="0" borderId="0" xfId="3" applyNumberFormat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0" xfId="3" applyAlignment="1">
      <alignment horizontal="center" vertical="top"/>
    </xf>
    <xf numFmtId="0" fontId="23" fillId="0" borderId="0" xfId="3" applyFont="1" applyAlignment="1">
      <alignment horizontal="center"/>
    </xf>
    <xf numFmtId="0" fontId="24" fillId="0" borderId="0" xfId="3" applyFont="1" applyAlignment="1">
      <alignment horizontal="center"/>
    </xf>
    <xf numFmtId="0" fontId="22" fillId="9" borderId="10" xfId="3" applyFont="1" applyFill="1" applyBorder="1" applyAlignment="1">
      <alignment horizontal="left" vertical="center" wrapText="1"/>
    </xf>
    <xf numFmtId="0" fontId="22" fillId="9" borderId="11" xfId="3" applyFont="1" applyFill="1" applyBorder="1" applyAlignment="1">
      <alignment horizontal="left" vertical="center" wrapText="1"/>
    </xf>
    <xf numFmtId="0" fontId="22" fillId="9" borderId="9" xfId="3" applyFont="1" applyFill="1" applyBorder="1" applyAlignment="1">
      <alignment horizontal="left" vertical="center" wrapText="1"/>
    </xf>
    <xf numFmtId="0" fontId="1" fillId="0" borderId="0" xfId="3" applyAlignment="1">
      <alignment horizontal="center" vertical="top" wrapText="1"/>
    </xf>
    <xf numFmtId="14" fontId="22" fillId="9" borderId="10" xfId="3" applyNumberFormat="1" applyFont="1" applyFill="1" applyBorder="1" applyAlignment="1">
      <alignment horizontal="left" vertical="center" wrapText="1"/>
    </xf>
    <xf numFmtId="14" fontId="22" fillId="9" borderId="11" xfId="3" applyNumberFormat="1" applyFont="1" applyFill="1" applyBorder="1" applyAlignment="1">
      <alignment horizontal="left" vertical="center" wrapText="1"/>
    </xf>
    <xf numFmtId="14" fontId="22" fillId="9" borderId="9" xfId="3" applyNumberFormat="1" applyFont="1" applyFill="1" applyBorder="1" applyAlignment="1">
      <alignment horizontal="left" vertical="center" wrapText="1"/>
    </xf>
    <xf numFmtId="0" fontId="22" fillId="9" borderId="10" xfId="3" applyFont="1" applyFill="1" applyBorder="1" applyAlignment="1">
      <alignment horizontal="left" vertical="center" wrapText="1"/>
    </xf>
    <xf numFmtId="0" fontId="22" fillId="9" borderId="11" xfId="3" applyFont="1" applyFill="1" applyBorder="1" applyAlignment="1">
      <alignment horizontal="left" vertical="center" wrapText="1"/>
    </xf>
    <xf numFmtId="0" fontId="22" fillId="9" borderId="9" xfId="3" applyFont="1" applyFill="1" applyBorder="1" applyAlignment="1">
      <alignment horizontal="left" vertical="center" wrapText="1"/>
    </xf>
    <xf numFmtId="0" fontId="1" fillId="0" borderId="0" xfId="3" applyAlignment="1">
      <alignment horizontal="center" vertical="center" wrapText="1"/>
    </xf>
    <xf numFmtId="0" fontId="1" fillId="0" borderId="0" xfId="3" applyAlignment="1">
      <alignment horizontal="left"/>
    </xf>
    <xf numFmtId="0" fontId="1" fillId="0" borderId="0" xfId="3" applyAlignment="1">
      <alignment horizontal="center" vertical="justify" wrapText="1"/>
    </xf>
    <xf numFmtId="0" fontId="22" fillId="0" borderId="0" xfId="3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1" fontId="19" fillId="10" borderId="20" xfId="0" applyNumberFormat="1" applyFont="1" applyFill="1" applyBorder="1" applyAlignment="1">
      <alignment horizontal="right"/>
    </xf>
    <xf numFmtId="1" fontId="2" fillId="10" borderId="20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0" xfId="3" applyNumberFormat="1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9" fillId="10" borderId="21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9" fillId="10" borderId="25" xfId="0" applyFont="1" applyFill="1" applyBorder="1" applyAlignment="1">
      <alignment horizontal="right" vertical="center" wrapText="1"/>
    </xf>
    <xf numFmtId="0" fontId="19" fillId="10" borderId="26" xfId="0" applyFont="1" applyFill="1" applyBorder="1" applyAlignment="1">
      <alignment horizontal="right" vertical="center" wrapText="1"/>
    </xf>
    <xf numFmtId="0" fontId="19" fillId="10" borderId="23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left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5">
    <cellStyle name="Ezres" xfId="1" builtinId="3"/>
    <cellStyle name="Normál" xfId="0" builtinId="0"/>
    <cellStyle name="Normál 2" xfId="3" xr:uid="{00000000-0005-0000-0000-000002000000}"/>
    <cellStyle name="Normál_Munka4" xfId="2" xr:uid="{00000000-0005-0000-0000-000003000000}"/>
    <cellStyle name="Százalék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D36-F2DD-4A97-AAE2-3B0021E37916}">
  <sheetPr>
    <pageSetUpPr fitToPage="1"/>
  </sheetPr>
  <dimension ref="A3:J42"/>
  <sheetViews>
    <sheetView topLeftCell="A16" zoomScaleNormal="100" workbookViewId="0">
      <selection activeCell="E27" sqref="A1:XFD1048576"/>
    </sheetView>
  </sheetViews>
  <sheetFormatPr defaultColWidth="8.7265625" defaultRowHeight="12.75" customHeight="1" x14ac:dyDescent="0.25"/>
  <cols>
    <col min="1" max="1" width="8.7265625" style="160"/>
    <col min="2" max="2" width="35.26953125" style="160" customWidth="1"/>
    <col min="3" max="4" width="18.453125" style="160" customWidth="1"/>
    <col min="5" max="5" width="16.81640625" style="160" customWidth="1"/>
    <col min="6" max="6" width="13.81640625" style="160" customWidth="1"/>
    <col min="7" max="7" width="8.7265625" style="160"/>
    <col min="8" max="8" width="14" style="160" bestFit="1" customWidth="1"/>
    <col min="9" max="16384" width="8.7265625" style="160"/>
  </cols>
  <sheetData>
    <row r="3" spans="2:10" ht="12.5" x14ac:dyDescent="0.25">
      <c r="B3" s="174" t="s">
        <v>0</v>
      </c>
      <c r="C3" s="159"/>
      <c r="D3" s="159"/>
      <c r="E3" s="159"/>
      <c r="F3" s="159"/>
    </row>
    <row r="4" spans="2:10" ht="12.5" x14ac:dyDescent="0.25">
      <c r="B4" s="175" t="s">
        <v>1</v>
      </c>
      <c r="C4" s="159"/>
      <c r="D4" s="159"/>
      <c r="E4" s="159"/>
      <c r="F4" s="159"/>
    </row>
    <row r="5" spans="2:10" ht="12.5" x14ac:dyDescent="0.25">
      <c r="B5" s="161"/>
      <c r="C5" s="159"/>
      <c r="D5" s="159"/>
      <c r="E5" s="159"/>
      <c r="F5" s="159"/>
    </row>
    <row r="6" spans="2:10" ht="13" x14ac:dyDescent="0.25">
      <c r="B6" s="164" t="s">
        <v>2</v>
      </c>
      <c r="C6" s="183" t="s">
        <v>3</v>
      </c>
      <c r="D6" s="184"/>
      <c r="E6" s="185"/>
      <c r="F6" s="179"/>
    </row>
    <row r="7" spans="2:10" ht="13" x14ac:dyDescent="0.25">
      <c r="B7" s="164" t="s">
        <v>4</v>
      </c>
      <c r="C7" s="176"/>
      <c r="D7" s="177"/>
      <c r="E7" s="178"/>
      <c r="F7" s="179"/>
    </row>
    <row r="8" spans="2:10" ht="13" x14ac:dyDescent="0.25">
      <c r="B8" s="164" t="s">
        <v>5</v>
      </c>
      <c r="C8" s="183" t="s">
        <v>6</v>
      </c>
      <c r="D8" s="184"/>
      <c r="E8" s="185"/>
      <c r="F8" s="179"/>
    </row>
    <row r="9" spans="2:10" ht="25" x14ac:dyDescent="0.25">
      <c r="B9" s="164" t="s">
        <v>7</v>
      </c>
      <c r="C9" s="180" t="s">
        <v>8</v>
      </c>
      <c r="D9" s="181"/>
      <c r="E9" s="182"/>
      <c r="F9" s="179"/>
    </row>
    <row r="10" spans="2:10" ht="12.5" x14ac:dyDescent="0.25">
      <c r="B10" s="159"/>
      <c r="C10" s="159"/>
      <c r="D10" s="159"/>
      <c r="E10" s="159"/>
      <c r="F10" s="159"/>
      <c r="G10" s="162"/>
      <c r="H10" s="162"/>
      <c r="I10" s="162"/>
      <c r="J10" s="162"/>
    </row>
    <row r="11" spans="2:10" ht="12.5" x14ac:dyDescent="0.25">
      <c r="B11" s="159"/>
      <c r="C11" s="159"/>
      <c r="D11" s="159"/>
      <c r="E11" s="159"/>
      <c r="F11" s="159"/>
      <c r="G11" s="162"/>
      <c r="H11" s="162"/>
      <c r="I11" s="162"/>
      <c r="J11" s="162"/>
    </row>
    <row r="12" spans="2:10" ht="12.5" x14ac:dyDescent="0.25">
      <c r="B12" s="159"/>
      <c r="C12" s="159"/>
      <c r="D12" s="159"/>
      <c r="E12" s="159"/>
      <c r="F12" s="159"/>
      <c r="G12" s="162"/>
      <c r="H12" s="162"/>
      <c r="I12" s="162"/>
      <c r="J12" s="162"/>
    </row>
    <row r="13" spans="2:10" ht="13" x14ac:dyDescent="0.3">
      <c r="B13" s="189" t="s">
        <v>9</v>
      </c>
      <c r="C13" s="189"/>
      <c r="D13" s="189"/>
      <c r="E13" s="189"/>
      <c r="F13" s="189"/>
      <c r="G13" s="162"/>
      <c r="H13" s="162"/>
      <c r="I13" s="162"/>
      <c r="J13" s="162"/>
    </row>
    <row r="14" spans="2:10" ht="12.5" x14ac:dyDescent="0.25">
      <c r="B14" s="159"/>
      <c r="C14" s="159"/>
      <c r="D14" s="159"/>
      <c r="E14" s="159"/>
      <c r="F14" s="159"/>
      <c r="G14" s="162"/>
      <c r="H14" s="162"/>
      <c r="I14" s="162"/>
      <c r="J14" s="162"/>
    </row>
    <row r="15" spans="2:10" ht="12.5" x14ac:dyDescent="0.25">
      <c r="B15" s="159"/>
      <c r="C15" s="159"/>
      <c r="D15" s="159"/>
      <c r="E15" s="159"/>
      <c r="F15" s="159"/>
    </row>
    <row r="16" spans="2:10" ht="277.5" customHeight="1" x14ac:dyDescent="0.25">
      <c r="B16" s="188" t="s">
        <v>208</v>
      </c>
      <c r="C16" s="188"/>
      <c r="D16" s="188"/>
      <c r="E16" s="188"/>
      <c r="F16" s="188"/>
    </row>
    <row r="17" spans="2:6" ht="12.5" x14ac:dyDescent="0.25">
      <c r="B17" s="159"/>
      <c r="C17" s="159"/>
      <c r="D17" s="159"/>
      <c r="E17" s="159"/>
      <c r="F17" s="159"/>
    </row>
    <row r="18" spans="2:6" ht="39" x14ac:dyDescent="0.25">
      <c r="B18" s="163" t="s">
        <v>10</v>
      </c>
      <c r="C18" s="163" t="s">
        <v>11</v>
      </c>
      <c r="D18" s="163" t="s">
        <v>12</v>
      </c>
      <c r="E18" s="163" t="s">
        <v>13</v>
      </c>
      <c r="F18" s="163" t="s">
        <v>14</v>
      </c>
    </row>
    <row r="19" spans="2:6" ht="13" x14ac:dyDescent="0.25">
      <c r="B19" s="164" t="s">
        <v>15</v>
      </c>
      <c r="C19" s="165">
        <f>'(11) immat jav beszerz'!Q27</f>
        <v>12700</v>
      </c>
      <c r="D19" s="166">
        <f>'Hatályos ktgvetés'!C8</f>
        <v>0</v>
      </c>
      <c r="E19" s="166">
        <f>'Hatályos ktgvetés'!D8</f>
        <v>0</v>
      </c>
      <c r="F19" s="165">
        <f>D19-C19</f>
        <v>-12700</v>
      </c>
    </row>
    <row r="20" spans="2:6" ht="13" x14ac:dyDescent="0.25">
      <c r="B20" s="164" t="s">
        <v>16</v>
      </c>
      <c r="C20" s="165">
        <f>'(13) műszaki berendezések'!Q27</f>
        <v>127000</v>
      </c>
      <c r="D20" s="166">
        <f>'Hatályos ktgvetés'!C9</f>
        <v>0</v>
      </c>
      <c r="E20" s="166">
        <f>'Hatályos ktgvetés'!D9</f>
        <v>0</v>
      </c>
      <c r="F20" s="165">
        <f>D20-C20</f>
        <v>-127000</v>
      </c>
    </row>
    <row r="21" spans="2:6" ht="13" x14ac:dyDescent="0.25">
      <c r="B21" s="164" t="s">
        <v>17</v>
      </c>
      <c r="C21" s="165">
        <f>'(51) anyagköltség '!Q24</f>
        <v>1199999</v>
      </c>
      <c r="D21" s="166">
        <f>'Hatályos ktgvetés'!C10</f>
        <v>0</v>
      </c>
      <c r="E21" s="166">
        <f>'Hatályos ktgvetés'!D10</f>
        <v>0</v>
      </c>
      <c r="F21" s="165">
        <f>D21-C21</f>
        <v>-1199999</v>
      </c>
    </row>
    <row r="22" spans="2:6" ht="13" x14ac:dyDescent="0.25">
      <c r="B22" s="164" t="s">
        <v>18</v>
      </c>
      <c r="C22" s="165" t="e">
        <f>'(54, 56) személyi+járulék'!K19</f>
        <v>#DIV/0!</v>
      </c>
      <c r="D22" s="166">
        <f>'Hatályos ktgvetés'!C11</f>
        <v>0</v>
      </c>
      <c r="E22" s="166">
        <f>'Hatályos ktgvetés'!D11</f>
        <v>0</v>
      </c>
      <c r="F22" s="165" t="e">
        <f>D22-C22</f>
        <v>#DIV/0!</v>
      </c>
    </row>
    <row r="23" spans="2:6" ht="15.75" customHeight="1" x14ac:dyDescent="0.25">
      <c r="B23" s="164" t="s">
        <v>19</v>
      </c>
      <c r="C23" s="165" t="e">
        <f>'(54, 56) személyi+járulék'!M19</f>
        <v>#DIV/0!</v>
      </c>
      <c r="D23" s="166">
        <f>'Hatályos ktgvetés'!C12</f>
        <v>0</v>
      </c>
      <c r="E23" s="166">
        <f>'Hatályos ktgvetés'!D12</f>
        <v>0</v>
      </c>
      <c r="F23" s="165" t="e">
        <f>D23-C23</f>
        <v>#DIV/0!</v>
      </c>
    </row>
    <row r="24" spans="2:6" ht="13" x14ac:dyDescent="0.25">
      <c r="B24" s="167" t="s">
        <v>20</v>
      </c>
      <c r="C24" s="168" t="e">
        <f>SUM(C19:C23)</f>
        <v>#DIV/0!</v>
      </c>
      <c r="D24" s="168">
        <f>SUM(D19:D23)</f>
        <v>0</v>
      </c>
      <c r="E24" s="168">
        <f>SUM(E19:E23)</f>
        <v>0</v>
      </c>
      <c r="F24" s="168" t="e">
        <f>SUM(F19:F23)</f>
        <v>#DIV/0!</v>
      </c>
    </row>
    <row r="25" spans="2:6" ht="12.5" x14ac:dyDescent="0.25">
      <c r="B25" s="169"/>
      <c r="C25" s="169"/>
      <c r="D25" s="169"/>
      <c r="E25" s="169"/>
      <c r="F25" s="170"/>
    </row>
    <row r="26" spans="2:6" ht="12.5" x14ac:dyDescent="0.25">
      <c r="B26" s="159" t="s">
        <v>21</v>
      </c>
      <c r="C26" s="169"/>
      <c r="D26" s="169"/>
      <c r="E26" s="169"/>
      <c r="F26" s="170"/>
    </row>
    <row r="27" spans="2:6" ht="12.5" x14ac:dyDescent="0.25">
      <c r="B27" s="169"/>
      <c r="C27" s="169"/>
      <c r="D27" s="169"/>
      <c r="E27" s="169"/>
      <c r="F27" s="170"/>
    </row>
    <row r="28" spans="2:6" ht="12.5" x14ac:dyDescent="0.25">
      <c r="B28" s="169"/>
      <c r="C28" s="169"/>
      <c r="D28" s="169"/>
      <c r="E28" s="169"/>
      <c r="F28" s="169"/>
    </row>
    <row r="29" spans="2:6" ht="26.15" customHeight="1" x14ac:dyDescent="0.25">
      <c r="B29" s="159"/>
      <c r="C29" s="169" t="s">
        <v>22</v>
      </c>
      <c r="D29" s="169"/>
      <c r="E29" s="169"/>
      <c r="F29" s="171"/>
    </row>
    <row r="30" spans="2:6" ht="30.65" customHeight="1" x14ac:dyDescent="0.25">
      <c r="B30" s="159"/>
      <c r="C30" s="169" t="s">
        <v>71</v>
      </c>
      <c r="D30" s="169"/>
      <c r="E30" s="169"/>
      <c r="F30" s="172"/>
    </row>
    <row r="31" spans="2:6" ht="12.5" x14ac:dyDescent="0.25">
      <c r="B31" s="169"/>
      <c r="C31" s="169" t="s">
        <v>23</v>
      </c>
      <c r="D31" s="169"/>
      <c r="E31" s="169"/>
      <c r="F31" s="172"/>
    </row>
    <row r="32" spans="2:6" ht="12.5" x14ac:dyDescent="0.25">
      <c r="B32" s="169"/>
      <c r="C32" s="169"/>
      <c r="D32" s="169"/>
      <c r="E32" s="169"/>
      <c r="F32" s="169"/>
    </row>
    <row r="33" spans="1:6" ht="12.5" x14ac:dyDescent="0.25">
      <c r="B33" s="188"/>
      <c r="C33" s="188"/>
      <c r="D33" s="188"/>
      <c r="E33" s="188"/>
      <c r="F33" s="188"/>
    </row>
    <row r="34" spans="1:6" ht="12.5" x14ac:dyDescent="0.25">
      <c r="B34" s="169"/>
      <c r="C34" s="169"/>
      <c r="D34" s="169"/>
      <c r="E34" s="169"/>
      <c r="F34" s="169"/>
    </row>
    <row r="35" spans="1:6" ht="12.5" x14ac:dyDescent="0.25">
      <c r="B35" s="159" t="s">
        <v>21</v>
      </c>
      <c r="C35" s="169"/>
      <c r="D35" s="169"/>
      <c r="E35" s="169"/>
      <c r="F35" s="169"/>
    </row>
    <row r="36" spans="1:6" ht="12.5" x14ac:dyDescent="0.25">
      <c r="B36" s="186"/>
      <c r="C36" s="186"/>
      <c r="D36" s="186"/>
      <c r="E36" s="186"/>
      <c r="F36" s="186"/>
    </row>
    <row r="37" spans="1:6" ht="12.5" x14ac:dyDescent="0.25">
      <c r="B37" s="169"/>
      <c r="C37" s="169"/>
      <c r="D37" s="169"/>
      <c r="E37" s="169"/>
      <c r="F37" s="169"/>
    </row>
    <row r="38" spans="1:6" ht="12.5" x14ac:dyDescent="0.25">
      <c r="B38" s="159"/>
      <c r="C38" s="169" t="s">
        <v>24</v>
      </c>
      <c r="D38" s="169"/>
      <c r="E38" s="159"/>
      <c r="F38" s="169"/>
    </row>
    <row r="39" spans="1:6" ht="12.5" x14ac:dyDescent="0.25">
      <c r="B39" s="159"/>
      <c r="C39" s="159" t="s">
        <v>25</v>
      </c>
      <c r="D39" s="159"/>
      <c r="E39" s="159"/>
      <c r="F39" s="159"/>
    </row>
    <row r="40" spans="1:6" ht="12.5" x14ac:dyDescent="0.25">
      <c r="B40" s="159"/>
      <c r="C40" s="173"/>
      <c r="D40" s="173"/>
      <c r="E40" s="159"/>
      <c r="F40" s="169"/>
    </row>
    <row r="41" spans="1:6" ht="12.5" x14ac:dyDescent="0.25">
      <c r="A41" s="187" t="s">
        <v>26</v>
      </c>
      <c r="B41" s="187"/>
      <c r="C41" s="187"/>
      <c r="D41" s="161"/>
    </row>
    <row r="42" spans="1:6" ht="12.5" x14ac:dyDescent="0.25"/>
  </sheetData>
  <mergeCells count="8">
    <mergeCell ref="C9:E9"/>
    <mergeCell ref="C8:E8"/>
    <mergeCell ref="C6:E6"/>
    <mergeCell ref="B36:F36"/>
    <mergeCell ref="A41:C41"/>
    <mergeCell ref="B33:F33"/>
    <mergeCell ref="B13:F13"/>
    <mergeCell ref="B16:F16"/>
  </mergeCells>
  <phoneticPr fontId="2" type="noConversion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DDBB-C5A4-44A1-B83E-E2E9AF67BC41}">
  <dimension ref="A1:Q39"/>
  <sheetViews>
    <sheetView workbookViewId="0">
      <selection activeCell="I21" sqref="I21"/>
    </sheetView>
  </sheetViews>
  <sheetFormatPr defaultRowHeight="12.75" customHeight="1" x14ac:dyDescent="0.2"/>
  <cols>
    <col min="1" max="1" width="8.7265625" style="42"/>
    <col min="2" max="2" width="18.453125" style="42" customWidth="1"/>
    <col min="3" max="8" width="8.7265625" style="42"/>
    <col min="9" max="9" width="11.1796875" style="42" customWidth="1"/>
    <col min="10" max="10" width="20.54296875" style="42" customWidth="1"/>
    <col min="11" max="16384" width="8.7265625" style="42"/>
  </cols>
  <sheetData>
    <row r="1" spans="1:17" ht="13" customHeight="1" x14ac:dyDescent="0.2">
      <c r="A1" s="198" t="s">
        <v>2</v>
      </c>
      <c r="B1" s="199"/>
      <c r="C1" s="200"/>
      <c r="D1" s="190" t="str">
        <f>Összesitő_nyilatkozat!C6</f>
        <v>Szuper Szervezet</v>
      </c>
      <c r="E1" s="190"/>
      <c r="F1" s="190"/>
      <c r="G1" s="190"/>
      <c r="H1" s="36"/>
      <c r="I1" s="36"/>
      <c r="K1" s="100"/>
      <c r="L1" s="100"/>
    </row>
    <row r="2" spans="1:17" ht="13" customHeight="1" x14ac:dyDescent="0.2">
      <c r="A2" s="201" t="s">
        <v>5</v>
      </c>
      <c r="B2" s="202"/>
      <c r="C2" s="203"/>
      <c r="D2" s="190" t="str">
        <f>Összesitő_nyilatkozat!C8</f>
        <v>XIA-DIÁKLABOR-23-…</v>
      </c>
      <c r="E2" s="190"/>
      <c r="F2" s="190"/>
      <c r="G2" s="190"/>
      <c r="H2" s="36"/>
      <c r="I2" s="36"/>
      <c r="K2" s="100"/>
      <c r="L2" s="100"/>
    </row>
    <row r="3" spans="1:17" ht="33" customHeight="1" x14ac:dyDescent="0.2">
      <c r="A3" s="201" t="s">
        <v>7</v>
      </c>
      <c r="B3" s="202"/>
      <c r="C3" s="203"/>
      <c r="D3" s="197" t="str">
        <f>Összesitő_nyilatkozat!C9</f>
        <v>2023.06.01. - 2023.09.30.</v>
      </c>
      <c r="E3" s="190"/>
      <c r="F3" s="190"/>
      <c r="G3" s="190"/>
      <c r="H3" s="36"/>
      <c r="I3" s="36"/>
      <c r="K3" s="100"/>
      <c r="L3" s="100"/>
    </row>
    <row r="4" spans="1:17" ht="10" x14ac:dyDescent="0.2">
      <c r="A4" s="37"/>
      <c r="B4" s="37"/>
      <c r="C4" s="37"/>
      <c r="D4" s="38"/>
      <c r="E4" s="38"/>
      <c r="F4" s="38"/>
      <c r="G4" s="38"/>
      <c r="H4" s="38"/>
      <c r="I4" s="38"/>
      <c r="J4" s="103"/>
      <c r="K4" s="103"/>
      <c r="L4" s="103"/>
    </row>
    <row r="6" spans="1:17" ht="10.5" x14ac:dyDescent="0.2">
      <c r="A6" s="204" t="s">
        <v>27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1:17" ht="16.5" customHeight="1" x14ac:dyDescent="0.25">
      <c r="J7" s="119"/>
      <c r="K7" s="119"/>
      <c r="L7" s="119"/>
    </row>
    <row r="8" spans="1:17" ht="18.75" customHeight="1" x14ac:dyDescent="0.2">
      <c r="A8" s="191" t="s">
        <v>28</v>
      </c>
      <c r="B8" s="191" t="s">
        <v>29</v>
      </c>
      <c r="C8" s="191" t="s">
        <v>30</v>
      </c>
      <c r="D8" s="191" t="s">
        <v>31</v>
      </c>
      <c r="E8" s="191" t="s">
        <v>32</v>
      </c>
      <c r="F8" s="191" t="s">
        <v>33</v>
      </c>
      <c r="G8" s="191" t="s">
        <v>34</v>
      </c>
      <c r="H8" s="191" t="s">
        <v>35</v>
      </c>
      <c r="I8" s="191" t="s">
        <v>36</v>
      </c>
      <c r="J8" s="191" t="s">
        <v>37</v>
      </c>
      <c r="K8" s="194" t="s">
        <v>38</v>
      </c>
      <c r="L8" s="194"/>
      <c r="M8" s="194"/>
      <c r="N8" s="194" t="s">
        <v>39</v>
      </c>
      <c r="O8" s="194"/>
      <c r="P8" s="194"/>
      <c r="Q8" s="194"/>
    </row>
    <row r="9" spans="1:17" ht="24" customHeight="1" x14ac:dyDescent="0.2">
      <c r="A9" s="191" t="s">
        <v>40</v>
      </c>
      <c r="B9" s="191"/>
      <c r="C9" s="191"/>
      <c r="D9" s="191"/>
      <c r="E9" s="191"/>
      <c r="F9" s="191"/>
      <c r="G9" s="191"/>
      <c r="H9" s="191"/>
      <c r="I9" s="191"/>
      <c r="J9" s="191"/>
      <c r="K9" s="145" t="s">
        <v>41</v>
      </c>
      <c r="L9" s="145" t="s">
        <v>42</v>
      </c>
      <c r="M9" s="145" t="s">
        <v>43</v>
      </c>
      <c r="N9" s="145" t="s">
        <v>41</v>
      </c>
      <c r="O9" s="145" t="s">
        <v>42</v>
      </c>
      <c r="P9" s="145" t="s">
        <v>43</v>
      </c>
      <c r="Q9" s="145" t="s">
        <v>20</v>
      </c>
    </row>
    <row r="10" spans="1:17" ht="10" x14ac:dyDescent="0.2">
      <c r="A10" s="146" t="s">
        <v>44</v>
      </c>
      <c r="B10" s="147" t="s">
        <v>45</v>
      </c>
      <c r="C10" s="148">
        <v>12345678</v>
      </c>
      <c r="D10" s="148">
        <v>20202</v>
      </c>
      <c r="E10" s="149" t="s">
        <v>46</v>
      </c>
      <c r="F10" s="149" t="s">
        <v>47</v>
      </c>
      <c r="G10" s="149" t="s">
        <v>48</v>
      </c>
      <c r="H10" s="155" t="s">
        <v>49</v>
      </c>
      <c r="I10" s="149" t="s">
        <v>50</v>
      </c>
      <c r="J10" s="147" t="s">
        <v>51</v>
      </c>
      <c r="K10" s="157">
        <v>10000</v>
      </c>
      <c r="L10" s="157">
        <v>2700</v>
      </c>
      <c r="M10" s="151">
        <f>K10+L10</f>
        <v>12700</v>
      </c>
      <c r="N10" s="152">
        <v>10000</v>
      </c>
      <c r="O10" s="152">
        <v>2700</v>
      </c>
      <c r="P10" s="151">
        <f>N10+O10</f>
        <v>12700</v>
      </c>
      <c r="Q10" s="153">
        <f>P10</f>
        <v>12700</v>
      </c>
    </row>
    <row r="11" spans="1:17" ht="10" x14ac:dyDescent="0.2">
      <c r="A11" s="146" t="s">
        <v>52</v>
      </c>
      <c r="B11" s="147"/>
      <c r="C11" s="148"/>
      <c r="D11" s="148"/>
      <c r="E11" s="149"/>
      <c r="F11" s="149"/>
      <c r="G11" s="149"/>
      <c r="H11" s="156" t="s">
        <v>53</v>
      </c>
      <c r="I11" s="149" t="s">
        <v>54</v>
      </c>
      <c r="J11" s="147"/>
      <c r="K11" s="158"/>
      <c r="L11" s="158"/>
      <c r="M11" s="151">
        <f t="shared" ref="M11:M25" si="0">K11+L11</f>
        <v>0</v>
      </c>
      <c r="N11" s="150"/>
      <c r="O11" s="150"/>
      <c r="P11" s="151">
        <f t="shared" ref="P11:P25" si="1">N11+O11</f>
        <v>0</v>
      </c>
      <c r="Q11" s="153">
        <f t="shared" ref="Q11:Q25" si="2">P11</f>
        <v>0</v>
      </c>
    </row>
    <row r="12" spans="1:17" ht="10" x14ac:dyDescent="0.2">
      <c r="A12" s="146" t="s">
        <v>55</v>
      </c>
      <c r="B12" s="147"/>
      <c r="C12" s="148"/>
      <c r="D12" s="148"/>
      <c r="E12" s="149"/>
      <c r="F12" s="149"/>
      <c r="G12" s="149"/>
      <c r="H12" s="156"/>
      <c r="I12" s="149" t="s">
        <v>50</v>
      </c>
      <c r="J12" s="147"/>
      <c r="K12" s="158"/>
      <c r="L12" s="158"/>
      <c r="M12" s="151">
        <f t="shared" si="0"/>
        <v>0</v>
      </c>
      <c r="N12" s="150"/>
      <c r="O12" s="150"/>
      <c r="P12" s="151">
        <f t="shared" si="1"/>
        <v>0</v>
      </c>
      <c r="Q12" s="153">
        <f t="shared" si="2"/>
        <v>0</v>
      </c>
    </row>
    <row r="13" spans="1:17" ht="10" x14ac:dyDescent="0.2">
      <c r="A13" s="146" t="s">
        <v>56</v>
      </c>
      <c r="B13" s="147"/>
      <c r="C13" s="148"/>
      <c r="D13" s="148"/>
      <c r="E13" s="149"/>
      <c r="F13" s="149"/>
      <c r="G13" s="149"/>
      <c r="H13" s="156"/>
      <c r="I13" s="149"/>
      <c r="J13" s="147"/>
      <c r="K13" s="158"/>
      <c r="L13" s="158"/>
      <c r="M13" s="151">
        <f t="shared" si="0"/>
        <v>0</v>
      </c>
      <c r="N13" s="150"/>
      <c r="O13" s="150"/>
      <c r="P13" s="151">
        <f t="shared" si="1"/>
        <v>0</v>
      </c>
      <c r="Q13" s="153">
        <f t="shared" si="2"/>
        <v>0</v>
      </c>
    </row>
    <row r="14" spans="1:17" ht="10" x14ac:dyDescent="0.2">
      <c r="A14" s="146" t="s">
        <v>57</v>
      </c>
      <c r="B14" s="147"/>
      <c r="C14" s="148"/>
      <c r="D14" s="148"/>
      <c r="E14" s="149"/>
      <c r="F14" s="149"/>
      <c r="G14" s="149"/>
      <c r="H14" s="156"/>
      <c r="I14" s="149"/>
      <c r="J14" s="147"/>
      <c r="K14" s="158"/>
      <c r="L14" s="158"/>
      <c r="M14" s="151">
        <f t="shared" si="0"/>
        <v>0</v>
      </c>
      <c r="N14" s="150"/>
      <c r="O14" s="150"/>
      <c r="P14" s="151">
        <f t="shared" si="1"/>
        <v>0</v>
      </c>
      <c r="Q14" s="153">
        <f t="shared" si="2"/>
        <v>0</v>
      </c>
    </row>
    <row r="15" spans="1:17" ht="10" x14ac:dyDescent="0.2">
      <c r="A15" s="146" t="s">
        <v>58</v>
      </c>
      <c r="B15" s="147"/>
      <c r="C15" s="148"/>
      <c r="D15" s="148"/>
      <c r="E15" s="149"/>
      <c r="F15" s="149"/>
      <c r="G15" s="149"/>
      <c r="H15" s="156"/>
      <c r="I15" s="149"/>
      <c r="J15" s="147"/>
      <c r="K15" s="158"/>
      <c r="L15" s="158"/>
      <c r="M15" s="151">
        <f t="shared" si="0"/>
        <v>0</v>
      </c>
      <c r="N15" s="150"/>
      <c r="O15" s="150"/>
      <c r="P15" s="151">
        <f t="shared" si="1"/>
        <v>0</v>
      </c>
      <c r="Q15" s="153">
        <f t="shared" si="2"/>
        <v>0</v>
      </c>
    </row>
    <row r="16" spans="1:17" ht="10" x14ac:dyDescent="0.2">
      <c r="A16" s="146" t="s">
        <v>59</v>
      </c>
      <c r="B16" s="147"/>
      <c r="C16" s="148"/>
      <c r="D16" s="148"/>
      <c r="E16" s="149"/>
      <c r="F16" s="149"/>
      <c r="G16" s="149"/>
      <c r="H16" s="156"/>
      <c r="I16" s="149"/>
      <c r="J16" s="147"/>
      <c r="K16" s="158"/>
      <c r="L16" s="158"/>
      <c r="M16" s="151">
        <f t="shared" si="0"/>
        <v>0</v>
      </c>
      <c r="N16" s="150"/>
      <c r="O16" s="150"/>
      <c r="P16" s="151">
        <f t="shared" si="1"/>
        <v>0</v>
      </c>
      <c r="Q16" s="153">
        <f t="shared" si="2"/>
        <v>0</v>
      </c>
    </row>
    <row r="17" spans="1:17" ht="10" x14ac:dyDescent="0.2">
      <c r="A17" s="146" t="s">
        <v>60</v>
      </c>
      <c r="B17" s="147"/>
      <c r="C17" s="148"/>
      <c r="D17" s="148"/>
      <c r="E17" s="149"/>
      <c r="F17" s="149"/>
      <c r="G17" s="149"/>
      <c r="H17" s="156"/>
      <c r="I17" s="149"/>
      <c r="J17" s="147"/>
      <c r="K17" s="158"/>
      <c r="L17" s="158"/>
      <c r="M17" s="151">
        <f t="shared" si="0"/>
        <v>0</v>
      </c>
      <c r="N17" s="150"/>
      <c r="O17" s="150"/>
      <c r="P17" s="151">
        <f t="shared" si="1"/>
        <v>0</v>
      </c>
      <c r="Q17" s="153">
        <f t="shared" si="2"/>
        <v>0</v>
      </c>
    </row>
    <row r="18" spans="1:17" ht="10" x14ac:dyDescent="0.2">
      <c r="A18" s="146" t="s">
        <v>61</v>
      </c>
      <c r="B18" s="147"/>
      <c r="C18" s="148"/>
      <c r="D18" s="148"/>
      <c r="E18" s="149"/>
      <c r="F18" s="149"/>
      <c r="G18" s="149"/>
      <c r="H18" s="156"/>
      <c r="I18" s="149"/>
      <c r="J18" s="147"/>
      <c r="K18" s="158"/>
      <c r="L18" s="158"/>
      <c r="M18" s="151">
        <f t="shared" si="0"/>
        <v>0</v>
      </c>
      <c r="N18" s="150"/>
      <c r="O18" s="150"/>
      <c r="P18" s="151">
        <f t="shared" si="1"/>
        <v>0</v>
      </c>
      <c r="Q18" s="153">
        <f t="shared" si="2"/>
        <v>0</v>
      </c>
    </row>
    <row r="19" spans="1:17" ht="10" x14ac:dyDescent="0.2">
      <c r="A19" s="146" t="s">
        <v>62</v>
      </c>
      <c r="B19" s="147"/>
      <c r="C19" s="148"/>
      <c r="D19" s="148"/>
      <c r="E19" s="149"/>
      <c r="F19" s="149"/>
      <c r="G19" s="149"/>
      <c r="H19" s="156"/>
      <c r="I19" s="149"/>
      <c r="J19" s="147"/>
      <c r="K19" s="158"/>
      <c r="L19" s="158"/>
      <c r="M19" s="151">
        <f t="shared" si="0"/>
        <v>0</v>
      </c>
      <c r="N19" s="150"/>
      <c r="O19" s="150"/>
      <c r="P19" s="151">
        <f t="shared" si="1"/>
        <v>0</v>
      </c>
      <c r="Q19" s="153">
        <f t="shared" si="2"/>
        <v>0</v>
      </c>
    </row>
    <row r="20" spans="1:17" ht="10" x14ac:dyDescent="0.2">
      <c r="A20" s="146" t="s">
        <v>63</v>
      </c>
      <c r="B20" s="147"/>
      <c r="C20" s="148"/>
      <c r="D20" s="148"/>
      <c r="E20" s="149"/>
      <c r="F20" s="149"/>
      <c r="G20" s="149"/>
      <c r="H20" s="156"/>
      <c r="I20" s="149"/>
      <c r="J20" s="147"/>
      <c r="K20" s="158"/>
      <c r="L20" s="158"/>
      <c r="M20" s="151">
        <f t="shared" si="0"/>
        <v>0</v>
      </c>
      <c r="N20" s="150"/>
      <c r="O20" s="150"/>
      <c r="P20" s="151">
        <f t="shared" si="1"/>
        <v>0</v>
      </c>
      <c r="Q20" s="153">
        <f t="shared" si="2"/>
        <v>0</v>
      </c>
    </row>
    <row r="21" spans="1:17" ht="10" x14ac:dyDescent="0.2">
      <c r="A21" s="146" t="s">
        <v>64</v>
      </c>
      <c r="B21" s="147"/>
      <c r="C21" s="148"/>
      <c r="D21" s="148"/>
      <c r="E21" s="149"/>
      <c r="F21" s="149"/>
      <c r="G21" s="149"/>
      <c r="H21" s="156"/>
      <c r="I21" s="149"/>
      <c r="J21" s="147"/>
      <c r="K21" s="158"/>
      <c r="L21" s="158"/>
      <c r="M21" s="151">
        <f t="shared" si="0"/>
        <v>0</v>
      </c>
      <c r="N21" s="150"/>
      <c r="O21" s="150"/>
      <c r="P21" s="151">
        <f t="shared" si="1"/>
        <v>0</v>
      </c>
      <c r="Q21" s="153">
        <f t="shared" si="2"/>
        <v>0</v>
      </c>
    </row>
    <row r="22" spans="1:17" ht="10" x14ac:dyDescent="0.2">
      <c r="A22" s="146" t="s">
        <v>65</v>
      </c>
      <c r="B22" s="147"/>
      <c r="C22" s="148"/>
      <c r="D22" s="148"/>
      <c r="E22" s="149"/>
      <c r="F22" s="149"/>
      <c r="G22" s="149"/>
      <c r="H22" s="156"/>
      <c r="I22" s="149"/>
      <c r="J22" s="147"/>
      <c r="K22" s="158"/>
      <c r="L22" s="158"/>
      <c r="M22" s="151">
        <f t="shared" si="0"/>
        <v>0</v>
      </c>
      <c r="N22" s="150"/>
      <c r="O22" s="150"/>
      <c r="P22" s="151">
        <f t="shared" si="1"/>
        <v>0</v>
      </c>
      <c r="Q22" s="153">
        <f t="shared" si="2"/>
        <v>0</v>
      </c>
    </row>
    <row r="23" spans="1:17" ht="10" x14ac:dyDescent="0.2">
      <c r="A23" s="146" t="s">
        <v>66</v>
      </c>
      <c r="B23" s="147"/>
      <c r="C23" s="148"/>
      <c r="D23" s="148"/>
      <c r="E23" s="149"/>
      <c r="F23" s="149"/>
      <c r="G23" s="149"/>
      <c r="H23" s="156"/>
      <c r="I23" s="149"/>
      <c r="J23" s="147"/>
      <c r="K23" s="158"/>
      <c r="L23" s="158"/>
      <c r="M23" s="151">
        <f t="shared" si="0"/>
        <v>0</v>
      </c>
      <c r="N23" s="150"/>
      <c r="O23" s="150"/>
      <c r="P23" s="151">
        <f t="shared" si="1"/>
        <v>0</v>
      </c>
      <c r="Q23" s="153">
        <f t="shared" si="2"/>
        <v>0</v>
      </c>
    </row>
    <row r="24" spans="1:17" ht="10" x14ac:dyDescent="0.2">
      <c r="A24" s="146" t="s">
        <v>67</v>
      </c>
      <c r="B24" s="147"/>
      <c r="C24" s="148"/>
      <c r="D24" s="148"/>
      <c r="E24" s="149"/>
      <c r="F24" s="149"/>
      <c r="G24" s="149"/>
      <c r="H24" s="148"/>
      <c r="I24" s="149"/>
      <c r="J24" s="147"/>
      <c r="K24" s="158"/>
      <c r="L24" s="158"/>
      <c r="M24" s="151">
        <f t="shared" si="0"/>
        <v>0</v>
      </c>
      <c r="N24" s="150"/>
      <c r="O24" s="150"/>
      <c r="P24" s="151">
        <f t="shared" si="1"/>
        <v>0</v>
      </c>
      <c r="Q24" s="153">
        <f t="shared" si="2"/>
        <v>0</v>
      </c>
    </row>
    <row r="25" spans="1:17" ht="10" x14ac:dyDescent="0.2">
      <c r="A25" s="146" t="s">
        <v>68</v>
      </c>
      <c r="B25" s="147"/>
      <c r="C25" s="148"/>
      <c r="D25" s="148"/>
      <c r="E25" s="149"/>
      <c r="F25" s="149"/>
      <c r="G25" s="149"/>
      <c r="H25" s="148"/>
      <c r="I25" s="149"/>
      <c r="J25" s="147"/>
      <c r="K25" s="158"/>
      <c r="L25" s="158"/>
      <c r="M25" s="151">
        <f t="shared" si="0"/>
        <v>0</v>
      </c>
      <c r="N25" s="150"/>
      <c r="O25" s="150"/>
      <c r="P25" s="151">
        <f t="shared" si="1"/>
        <v>0</v>
      </c>
      <c r="Q25" s="153">
        <f t="shared" si="2"/>
        <v>0</v>
      </c>
    </row>
    <row r="26" spans="1:17" ht="10" x14ac:dyDescent="0.2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ht="10.5" x14ac:dyDescent="0.25">
      <c r="A27" s="192" t="s">
        <v>20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54">
        <f t="shared" ref="K27:N27" si="3">SUM(K10:K25)</f>
        <v>10000</v>
      </c>
      <c r="L27" s="154">
        <f t="shared" si="3"/>
        <v>2700</v>
      </c>
      <c r="M27" s="154">
        <f t="shared" si="3"/>
        <v>12700</v>
      </c>
      <c r="N27" s="154">
        <f t="shared" si="3"/>
        <v>10000</v>
      </c>
      <c r="O27" s="154">
        <f>SUM(O10:O25)</f>
        <v>2700</v>
      </c>
      <c r="P27" s="154">
        <f t="shared" ref="P27:Q27" si="4">SUM(P10:P25)</f>
        <v>12700</v>
      </c>
      <c r="Q27" s="154">
        <f t="shared" si="4"/>
        <v>12700</v>
      </c>
    </row>
    <row r="29" spans="1:17" ht="10" x14ac:dyDescent="0.2">
      <c r="N29" s="57"/>
      <c r="O29" s="57"/>
    </row>
    <row r="30" spans="1:17" ht="10" x14ac:dyDescent="0.2">
      <c r="A30" s="53" t="s">
        <v>69</v>
      </c>
      <c r="N30" s="113"/>
      <c r="O30" s="113"/>
    </row>
    <row r="33" spans="3:6" ht="12.75" customHeight="1" x14ac:dyDescent="0.2">
      <c r="C33" s="39" t="s">
        <v>21</v>
      </c>
      <c r="D33" s="40"/>
      <c r="E33" s="40"/>
      <c r="F33" s="40"/>
    </row>
    <row r="34" spans="3:6" ht="12.75" customHeight="1" x14ac:dyDescent="0.2">
      <c r="C34" s="40"/>
      <c r="D34" s="41"/>
      <c r="E34" s="41"/>
      <c r="F34" s="40"/>
    </row>
    <row r="35" spans="3:6" ht="12.75" customHeight="1" x14ac:dyDescent="0.2">
      <c r="C35" s="40"/>
      <c r="D35" s="41"/>
      <c r="E35" s="41"/>
      <c r="F35" s="40"/>
    </row>
    <row r="36" spans="3:6" ht="12.75" customHeight="1" x14ac:dyDescent="0.2">
      <c r="C36" s="39"/>
      <c r="D36" s="41"/>
      <c r="E36" s="195" t="s">
        <v>70</v>
      </c>
      <c r="F36" s="196"/>
    </row>
    <row r="37" spans="3:6" ht="26.25" customHeight="1" x14ac:dyDescent="0.2">
      <c r="C37" s="39"/>
      <c r="D37" s="41"/>
      <c r="E37" s="195" t="s">
        <v>71</v>
      </c>
      <c r="F37" s="196"/>
    </row>
    <row r="38" spans="3:6" ht="12.75" customHeight="1" x14ac:dyDescent="0.2">
      <c r="C38" s="40"/>
      <c r="D38" s="41"/>
      <c r="E38" s="195" t="s">
        <v>23</v>
      </c>
      <c r="F38" s="196"/>
    </row>
    <row r="39" spans="3:6" ht="12.75" customHeight="1" x14ac:dyDescent="0.2">
      <c r="D39" s="96"/>
      <c r="E39" s="97"/>
    </row>
  </sheetData>
  <mergeCells count="24">
    <mergeCell ref="E36:F36"/>
    <mergeCell ref="E37:F37"/>
    <mergeCell ref="E38:F38"/>
    <mergeCell ref="D3:G3"/>
    <mergeCell ref="A1:C1"/>
    <mergeCell ref="A2:C2"/>
    <mergeCell ref="A8:A9"/>
    <mergeCell ref="B8:B9"/>
    <mergeCell ref="C8:C9"/>
    <mergeCell ref="A3:C3"/>
    <mergeCell ref="A6:Q6"/>
    <mergeCell ref="D8:D9"/>
    <mergeCell ref="E8:E9"/>
    <mergeCell ref="F8:F9"/>
    <mergeCell ref="G8:G9"/>
    <mergeCell ref="D1:G1"/>
    <mergeCell ref="D2:G2"/>
    <mergeCell ref="I8:I9"/>
    <mergeCell ref="A27:J27"/>
    <mergeCell ref="A26:Q26"/>
    <mergeCell ref="J8:J9"/>
    <mergeCell ref="K8:M8"/>
    <mergeCell ref="N8:Q8"/>
    <mergeCell ref="H8:H9"/>
  </mergeCells>
  <dataValidations count="1">
    <dataValidation type="list" allowBlank="1" showInputMessage="1" showErrorMessage="1" sqref="I10:I25" xr:uid="{952A3A99-95A0-4553-B0D1-999DEE1FC03B}">
      <formula1>"Beszerzés, Közbeszerzés"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64DA-A5BB-4876-BBB7-CA9D2CBB43EC}">
  <dimension ref="A1:Q37"/>
  <sheetViews>
    <sheetView workbookViewId="0">
      <selection activeCell="K35" sqref="K35"/>
    </sheetView>
  </sheetViews>
  <sheetFormatPr defaultRowHeight="12.75" customHeight="1" x14ac:dyDescent="0.2"/>
  <cols>
    <col min="1" max="1" width="8.7265625" style="42"/>
    <col min="2" max="2" width="15.453125" style="42" customWidth="1"/>
    <col min="3" max="8" width="8.7265625" style="42"/>
    <col min="9" max="9" width="10.453125" style="42" customWidth="1"/>
    <col min="10" max="10" width="18.1796875" style="42" customWidth="1"/>
    <col min="11" max="16384" width="8.7265625" style="42"/>
  </cols>
  <sheetData>
    <row r="1" spans="1:17" ht="13" customHeight="1" x14ac:dyDescent="0.2">
      <c r="A1" s="198" t="s">
        <v>2</v>
      </c>
      <c r="B1" s="199"/>
      <c r="C1" s="200"/>
      <c r="D1" s="190" t="str">
        <f>Összesitő_nyilatkozat!C6</f>
        <v>Szuper Szervezet</v>
      </c>
      <c r="E1" s="190"/>
      <c r="F1" s="190"/>
      <c r="G1" s="190"/>
      <c r="H1" s="36"/>
      <c r="I1" s="36"/>
      <c r="K1" s="100"/>
      <c r="L1" s="100"/>
    </row>
    <row r="2" spans="1:17" ht="13" customHeight="1" x14ac:dyDescent="0.2">
      <c r="A2" s="201" t="s">
        <v>5</v>
      </c>
      <c r="B2" s="202"/>
      <c r="C2" s="203"/>
      <c r="D2" s="190" t="str">
        <f>Összesitő_nyilatkozat!C8</f>
        <v>XIA-DIÁKLABOR-23-…</v>
      </c>
      <c r="E2" s="190"/>
      <c r="F2" s="190"/>
      <c r="G2" s="190"/>
      <c r="H2" s="36"/>
      <c r="I2" s="36"/>
      <c r="K2" s="100"/>
      <c r="L2" s="100"/>
    </row>
    <row r="3" spans="1:17" ht="24" customHeight="1" x14ac:dyDescent="0.2">
      <c r="A3" s="201" t="s">
        <v>7</v>
      </c>
      <c r="B3" s="202"/>
      <c r="C3" s="203"/>
      <c r="D3" s="197" t="str">
        <f>Összesitő_nyilatkozat!C9</f>
        <v>2023.06.01. - 2023.09.30.</v>
      </c>
      <c r="E3" s="190"/>
      <c r="F3" s="190"/>
      <c r="G3" s="190"/>
      <c r="H3" s="36"/>
      <c r="I3" s="36"/>
      <c r="K3" s="100"/>
      <c r="L3" s="100"/>
    </row>
    <row r="4" spans="1:17" ht="10" x14ac:dyDescent="0.2">
      <c r="A4" s="37"/>
      <c r="B4" s="37"/>
      <c r="C4" s="37"/>
      <c r="D4" s="38"/>
      <c r="E4" s="38"/>
      <c r="F4" s="38"/>
      <c r="G4" s="38"/>
      <c r="H4" s="38"/>
      <c r="I4" s="38"/>
      <c r="J4" s="103"/>
      <c r="K4" s="103"/>
      <c r="L4" s="103"/>
    </row>
    <row r="6" spans="1:17" ht="10.5" x14ac:dyDescent="0.2">
      <c r="A6" s="204" t="s">
        <v>72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1:17" ht="10.5" x14ac:dyDescent="0.25">
      <c r="J7" s="119"/>
      <c r="K7" s="119"/>
      <c r="L7" s="119"/>
    </row>
    <row r="8" spans="1:17" ht="12.65" customHeight="1" x14ac:dyDescent="0.2">
      <c r="A8" s="191" t="s">
        <v>28</v>
      </c>
      <c r="B8" s="191" t="s">
        <v>29</v>
      </c>
      <c r="C8" s="191" t="s">
        <v>30</v>
      </c>
      <c r="D8" s="191" t="s">
        <v>31</v>
      </c>
      <c r="E8" s="191" t="s">
        <v>32</v>
      </c>
      <c r="F8" s="191" t="s">
        <v>33</v>
      </c>
      <c r="G8" s="191" t="s">
        <v>34</v>
      </c>
      <c r="H8" s="191" t="s">
        <v>35</v>
      </c>
      <c r="I8" s="191" t="s">
        <v>36</v>
      </c>
      <c r="J8" s="191" t="s">
        <v>37</v>
      </c>
      <c r="K8" s="194" t="s">
        <v>38</v>
      </c>
      <c r="L8" s="194"/>
      <c r="M8" s="194"/>
      <c r="N8" s="194" t="s">
        <v>39</v>
      </c>
      <c r="O8" s="194"/>
      <c r="P8" s="194"/>
      <c r="Q8" s="194"/>
    </row>
    <row r="9" spans="1:17" ht="31.5" customHeight="1" x14ac:dyDescent="0.2">
      <c r="A9" s="191" t="s">
        <v>40</v>
      </c>
      <c r="B9" s="191"/>
      <c r="C9" s="191"/>
      <c r="D9" s="191"/>
      <c r="E9" s="191"/>
      <c r="F9" s="191"/>
      <c r="G9" s="191"/>
      <c r="H9" s="191"/>
      <c r="I9" s="191"/>
      <c r="J9" s="191"/>
      <c r="K9" s="145" t="s">
        <v>41</v>
      </c>
      <c r="L9" s="145" t="s">
        <v>42</v>
      </c>
      <c r="M9" s="145" t="s">
        <v>43</v>
      </c>
      <c r="N9" s="145" t="s">
        <v>41</v>
      </c>
      <c r="O9" s="145" t="s">
        <v>42</v>
      </c>
      <c r="P9" s="145" t="s">
        <v>43</v>
      </c>
      <c r="Q9" s="145" t="s">
        <v>20</v>
      </c>
    </row>
    <row r="10" spans="1:17" ht="10" x14ac:dyDescent="0.2">
      <c r="A10" s="146" t="s">
        <v>44</v>
      </c>
      <c r="B10" s="147" t="s">
        <v>73</v>
      </c>
      <c r="C10" s="148">
        <v>12345678</v>
      </c>
      <c r="D10" s="148">
        <v>878787</v>
      </c>
      <c r="E10" s="149" t="s">
        <v>74</v>
      </c>
      <c r="F10" s="149" t="s">
        <v>74</v>
      </c>
      <c r="G10" s="149" t="s">
        <v>46</v>
      </c>
      <c r="H10" s="155" t="s">
        <v>49</v>
      </c>
      <c r="I10" s="149" t="s">
        <v>50</v>
      </c>
      <c r="J10" s="147"/>
      <c r="K10" s="150">
        <v>100000</v>
      </c>
      <c r="L10" s="150">
        <v>27000</v>
      </c>
      <c r="M10" s="151">
        <f>K10+L10</f>
        <v>127000</v>
      </c>
      <c r="N10" s="152">
        <v>100000</v>
      </c>
      <c r="O10" s="152">
        <v>27000</v>
      </c>
      <c r="P10" s="151">
        <f>N10+O10</f>
        <v>127000</v>
      </c>
      <c r="Q10" s="153">
        <f>P10</f>
        <v>127000</v>
      </c>
    </row>
    <row r="11" spans="1:17" ht="10" x14ac:dyDescent="0.2">
      <c r="A11" s="146" t="s">
        <v>52</v>
      </c>
      <c r="B11" s="147"/>
      <c r="C11" s="148"/>
      <c r="D11" s="148"/>
      <c r="E11" s="149"/>
      <c r="F11" s="149"/>
      <c r="G11" s="149"/>
      <c r="H11" s="156" t="s">
        <v>53</v>
      </c>
      <c r="I11" s="149" t="s">
        <v>54</v>
      </c>
      <c r="J11" s="147"/>
      <c r="K11" s="152"/>
      <c r="L11" s="152"/>
      <c r="M11" s="151">
        <f t="shared" ref="M11:M25" si="0">K11+L11</f>
        <v>0</v>
      </c>
      <c r="N11" s="150"/>
      <c r="O11" s="150"/>
      <c r="P11" s="151">
        <f t="shared" ref="P11:P25" si="1">N11+O11</f>
        <v>0</v>
      </c>
      <c r="Q11" s="153">
        <f t="shared" ref="Q11:Q25" si="2">P11</f>
        <v>0</v>
      </c>
    </row>
    <row r="12" spans="1:17" ht="10" x14ac:dyDescent="0.2">
      <c r="A12" s="146" t="s">
        <v>55</v>
      </c>
      <c r="B12" s="147"/>
      <c r="C12" s="148"/>
      <c r="D12" s="148"/>
      <c r="E12" s="149"/>
      <c r="F12" s="149"/>
      <c r="G12" s="149"/>
      <c r="H12" s="156"/>
      <c r="I12" s="149"/>
      <c r="J12" s="147"/>
      <c r="K12" s="152"/>
      <c r="L12" s="152"/>
      <c r="M12" s="151">
        <f t="shared" si="0"/>
        <v>0</v>
      </c>
      <c r="N12" s="150"/>
      <c r="O12" s="150"/>
      <c r="P12" s="151">
        <f t="shared" si="1"/>
        <v>0</v>
      </c>
      <c r="Q12" s="153">
        <f t="shared" si="2"/>
        <v>0</v>
      </c>
    </row>
    <row r="13" spans="1:17" ht="10" x14ac:dyDescent="0.2">
      <c r="A13" s="146" t="s">
        <v>56</v>
      </c>
      <c r="B13" s="147"/>
      <c r="C13" s="148"/>
      <c r="D13" s="148"/>
      <c r="E13" s="149"/>
      <c r="F13" s="149"/>
      <c r="G13" s="149"/>
      <c r="H13" s="156"/>
      <c r="I13" s="149"/>
      <c r="J13" s="147"/>
      <c r="K13" s="152"/>
      <c r="L13" s="152"/>
      <c r="M13" s="151">
        <f t="shared" si="0"/>
        <v>0</v>
      </c>
      <c r="N13" s="150"/>
      <c r="O13" s="150"/>
      <c r="P13" s="151">
        <f t="shared" si="1"/>
        <v>0</v>
      </c>
      <c r="Q13" s="153">
        <f t="shared" si="2"/>
        <v>0</v>
      </c>
    </row>
    <row r="14" spans="1:17" ht="10" x14ac:dyDescent="0.2">
      <c r="A14" s="146" t="s">
        <v>57</v>
      </c>
      <c r="B14" s="147"/>
      <c r="C14" s="148"/>
      <c r="D14" s="148"/>
      <c r="E14" s="149"/>
      <c r="F14" s="149"/>
      <c r="G14" s="149"/>
      <c r="H14" s="156"/>
      <c r="I14" s="149"/>
      <c r="J14" s="147"/>
      <c r="K14" s="152"/>
      <c r="L14" s="152"/>
      <c r="M14" s="151">
        <f t="shared" si="0"/>
        <v>0</v>
      </c>
      <c r="N14" s="150"/>
      <c r="O14" s="150"/>
      <c r="P14" s="151">
        <f t="shared" si="1"/>
        <v>0</v>
      </c>
      <c r="Q14" s="153">
        <f t="shared" si="2"/>
        <v>0</v>
      </c>
    </row>
    <row r="15" spans="1:17" ht="10" x14ac:dyDescent="0.2">
      <c r="A15" s="146" t="s">
        <v>58</v>
      </c>
      <c r="B15" s="147"/>
      <c r="C15" s="148"/>
      <c r="D15" s="148"/>
      <c r="E15" s="149"/>
      <c r="F15" s="149"/>
      <c r="G15" s="149"/>
      <c r="H15" s="156"/>
      <c r="I15" s="149"/>
      <c r="J15" s="147"/>
      <c r="K15" s="152"/>
      <c r="L15" s="152"/>
      <c r="M15" s="151">
        <f t="shared" si="0"/>
        <v>0</v>
      </c>
      <c r="N15" s="150"/>
      <c r="O15" s="150"/>
      <c r="P15" s="151">
        <f t="shared" si="1"/>
        <v>0</v>
      </c>
      <c r="Q15" s="153">
        <f t="shared" si="2"/>
        <v>0</v>
      </c>
    </row>
    <row r="16" spans="1:17" ht="10" x14ac:dyDescent="0.2">
      <c r="A16" s="146" t="s">
        <v>59</v>
      </c>
      <c r="B16" s="147"/>
      <c r="C16" s="148"/>
      <c r="D16" s="148"/>
      <c r="E16" s="149"/>
      <c r="F16" s="149"/>
      <c r="G16" s="149"/>
      <c r="H16" s="156"/>
      <c r="I16" s="149"/>
      <c r="J16" s="147"/>
      <c r="K16" s="152"/>
      <c r="L16" s="152"/>
      <c r="M16" s="151">
        <f t="shared" si="0"/>
        <v>0</v>
      </c>
      <c r="N16" s="150"/>
      <c r="O16" s="150"/>
      <c r="P16" s="151">
        <f t="shared" si="1"/>
        <v>0</v>
      </c>
      <c r="Q16" s="153">
        <f t="shared" si="2"/>
        <v>0</v>
      </c>
    </row>
    <row r="17" spans="1:17" ht="10" x14ac:dyDescent="0.2">
      <c r="A17" s="146" t="s">
        <v>60</v>
      </c>
      <c r="B17" s="147"/>
      <c r="C17" s="148"/>
      <c r="D17" s="148"/>
      <c r="E17" s="149"/>
      <c r="F17" s="149"/>
      <c r="G17" s="149"/>
      <c r="H17" s="156"/>
      <c r="I17" s="149"/>
      <c r="J17" s="147"/>
      <c r="K17" s="152"/>
      <c r="L17" s="152"/>
      <c r="M17" s="151">
        <f t="shared" si="0"/>
        <v>0</v>
      </c>
      <c r="N17" s="150"/>
      <c r="O17" s="150"/>
      <c r="P17" s="151">
        <f t="shared" si="1"/>
        <v>0</v>
      </c>
      <c r="Q17" s="153">
        <f t="shared" si="2"/>
        <v>0</v>
      </c>
    </row>
    <row r="18" spans="1:17" ht="10" x14ac:dyDescent="0.2">
      <c r="A18" s="146" t="s">
        <v>61</v>
      </c>
      <c r="B18" s="147"/>
      <c r="C18" s="148"/>
      <c r="D18" s="148"/>
      <c r="E18" s="149"/>
      <c r="F18" s="149"/>
      <c r="G18" s="149"/>
      <c r="H18" s="156"/>
      <c r="I18" s="149"/>
      <c r="J18" s="147"/>
      <c r="K18" s="152"/>
      <c r="L18" s="152"/>
      <c r="M18" s="151">
        <f t="shared" si="0"/>
        <v>0</v>
      </c>
      <c r="N18" s="150"/>
      <c r="O18" s="150"/>
      <c r="P18" s="151">
        <f t="shared" si="1"/>
        <v>0</v>
      </c>
      <c r="Q18" s="153">
        <f t="shared" si="2"/>
        <v>0</v>
      </c>
    </row>
    <row r="19" spans="1:17" ht="10" x14ac:dyDescent="0.2">
      <c r="A19" s="146" t="s">
        <v>62</v>
      </c>
      <c r="B19" s="147"/>
      <c r="C19" s="148"/>
      <c r="D19" s="148"/>
      <c r="E19" s="149"/>
      <c r="F19" s="149"/>
      <c r="G19" s="149"/>
      <c r="H19" s="156"/>
      <c r="I19" s="149"/>
      <c r="J19" s="147"/>
      <c r="K19" s="152"/>
      <c r="L19" s="152"/>
      <c r="M19" s="151">
        <f t="shared" si="0"/>
        <v>0</v>
      </c>
      <c r="N19" s="150"/>
      <c r="O19" s="150"/>
      <c r="P19" s="151">
        <f t="shared" si="1"/>
        <v>0</v>
      </c>
      <c r="Q19" s="153">
        <f t="shared" si="2"/>
        <v>0</v>
      </c>
    </row>
    <row r="20" spans="1:17" ht="10" x14ac:dyDescent="0.2">
      <c r="A20" s="146" t="s">
        <v>63</v>
      </c>
      <c r="B20" s="147"/>
      <c r="C20" s="148"/>
      <c r="D20" s="148"/>
      <c r="E20" s="149"/>
      <c r="F20" s="149"/>
      <c r="G20" s="149"/>
      <c r="H20" s="156"/>
      <c r="I20" s="149"/>
      <c r="J20" s="147"/>
      <c r="K20" s="152"/>
      <c r="L20" s="152"/>
      <c r="M20" s="151">
        <f t="shared" si="0"/>
        <v>0</v>
      </c>
      <c r="N20" s="150"/>
      <c r="O20" s="150"/>
      <c r="P20" s="151">
        <f t="shared" si="1"/>
        <v>0</v>
      </c>
      <c r="Q20" s="153">
        <f t="shared" si="2"/>
        <v>0</v>
      </c>
    </row>
    <row r="21" spans="1:17" ht="10" x14ac:dyDescent="0.2">
      <c r="A21" s="146" t="s">
        <v>64</v>
      </c>
      <c r="B21" s="147"/>
      <c r="C21" s="148"/>
      <c r="D21" s="148"/>
      <c r="E21" s="149"/>
      <c r="F21" s="149"/>
      <c r="G21" s="149"/>
      <c r="H21" s="156"/>
      <c r="I21" s="149"/>
      <c r="J21" s="147"/>
      <c r="K21" s="152"/>
      <c r="L21" s="152"/>
      <c r="M21" s="151">
        <f t="shared" si="0"/>
        <v>0</v>
      </c>
      <c r="N21" s="150"/>
      <c r="O21" s="150"/>
      <c r="P21" s="151">
        <f t="shared" si="1"/>
        <v>0</v>
      </c>
      <c r="Q21" s="153">
        <f t="shared" si="2"/>
        <v>0</v>
      </c>
    </row>
    <row r="22" spans="1:17" ht="10" x14ac:dyDescent="0.2">
      <c r="A22" s="146" t="s">
        <v>65</v>
      </c>
      <c r="B22" s="147"/>
      <c r="C22" s="148"/>
      <c r="D22" s="148"/>
      <c r="E22" s="149"/>
      <c r="F22" s="149"/>
      <c r="G22" s="149"/>
      <c r="H22" s="156"/>
      <c r="I22" s="149"/>
      <c r="J22" s="147"/>
      <c r="K22" s="152"/>
      <c r="L22" s="152"/>
      <c r="M22" s="151">
        <f t="shared" si="0"/>
        <v>0</v>
      </c>
      <c r="N22" s="150"/>
      <c r="O22" s="150"/>
      <c r="P22" s="151">
        <f t="shared" si="1"/>
        <v>0</v>
      </c>
      <c r="Q22" s="153">
        <f t="shared" si="2"/>
        <v>0</v>
      </c>
    </row>
    <row r="23" spans="1:17" ht="10" x14ac:dyDescent="0.2">
      <c r="A23" s="146" t="s">
        <v>66</v>
      </c>
      <c r="B23" s="147"/>
      <c r="C23" s="148"/>
      <c r="D23" s="148"/>
      <c r="E23" s="149"/>
      <c r="F23" s="149"/>
      <c r="G23" s="149"/>
      <c r="H23" s="156"/>
      <c r="I23" s="149"/>
      <c r="J23" s="147"/>
      <c r="K23" s="152"/>
      <c r="L23" s="152"/>
      <c r="M23" s="151">
        <f t="shared" si="0"/>
        <v>0</v>
      </c>
      <c r="N23" s="150"/>
      <c r="O23" s="150"/>
      <c r="P23" s="151">
        <f t="shared" si="1"/>
        <v>0</v>
      </c>
      <c r="Q23" s="153">
        <f t="shared" si="2"/>
        <v>0</v>
      </c>
    </row>
    <row r="24" spans="1:17" ht="10" x14ac:dyDescent="0.2">
      <c r="A24" s="146" t="s">
        <v>67</v>
      </c>
      <c r="B24" s="147"/>
      <c r="C24" s="148"/>
      <c r="D24" s="148"/>
      <c r="E24" s="149"/>
      <c r="F24" s="149"/>
      <c r="G24" s="149"/>
      <c r="H24" s="148"/>
      <c r="I24" s="149"/>
      <c r="J24" s="147"/>
      <c r="K24" s="152"/>
      <c r="L24" s="152"/>
      <c r="M24" s="151">
        <f t="shared" si="0"/>
        <v>0</v>
      </c>
      <c r="N24" s="150"/>
      <c r="O24" s="150"/>
      <c r="P24" s="151">
        <f t="shared" si="1"/>
        <v>0</v>
      </c>
      <c r="Q24" s="153">
        <f t="shared" si="2"/>
        <v>0</v>
      </c>
    </row>
    <row r="25" spans="1:17" ht="10" x14ac:dyDescent="0.2">
      <c r="A25" s="146" t="s">
        <v>68</v>
      </c>
      <c r="B25" s="147"/>
      <c r="C25" s="148"/>
      <c r="D25" s="148"/>
      <c r="E25" s="149"/>
      <c r="F25" s="149"/>
      <c r="G25" s="149"/>
      <c r="H25" s="148"/>
      <c r="I25" s="149"/>
      <c r="J25" s="147"/>
      <c r="K25" s="152"/>
      <c r="L25" s="152"/>
      <c r="M25" s="151">
        <f t="shared" si="0"/>
        <v>0</v>
      </c>
      <c r="N25" s="150"/>
      <c r="O25" s="150"/>
      <c r="P25" s="151">
        <f t="shared" si="1"/>
        <v>0</v>
      </c>
      <c r="Q25" s="153">
        <f t="shared" si="2"/>
        <v>0</v>
      </c>
    </row>
    <row r="26" spans="1:17" ht="10" x14ac:dyDescent="0.2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ht="10.5" x14ac:dyDescent="0.25">
      <c r="A27" s="192" t="s">
        <v>20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54">
        <f>SUM(K10:K25)</f>
        <v>100000</v>
      </c>
      <c r="L27" s="154">
        <f t="shared" ref="L27:Q27" si="3">SUM(L10:L25)</f>
        <v>27000</v>
      </c>
      <c r="M27" s="154">
        <f t="shared" si="3"/>
        <v>127000</v>
      </c>
      <c r="N27" s="154">
        <f t="shared" si="3"/>
        <v>100000</v>
      </c>
      <c r="O27" s="154">
        <f t="shared" si="3"/>
        <v>27000</v>
      </c>
      <c r="P27" s="154">
        <f t="shared" si="3"/>
        <v>127000</v>
      </c>
      <c r="Q27" s="154">
        <f t="shared" si="3"/>
        <v>127000</v>
      </c>
    </row>
    <row r="31" spans="1:17" ht="12.75" customHeight="1" x14ac:dyDescent="0.2">
      <c r="C31" s="39" t="s">
        <v>21</v>
      </c>
      <c r="D31" s="40"/>
      <c r="E31" s="40"/>
      <c r="F31" s="40"/>
    </row>
    <row r="32" spans="1:17" ht="12.75" customHeight="1" x14ac:dyDescent="0.2">
      <c r="C32" s="40"/>
      <c r="D32" s="41"/>
      <c r="E32" s="41"/>
      <c r="F32" s="40"/>
    </row>
    <row r="33" spans="3:6" ht="12.75" customHeight="1" x14ac:dyDescent="0.2">
      <c r="C33" s="40"/>
      <c r="D33" s="41"/>
      <c r="E33" s="41"/>
      <c r="F33" s="40"/>
    </row>
    <row r="34" spans="3:6" ht="12.75" customHeight="1" x14ac:dyDescent="0.2">
      <c r="C34" s="39"/>
      <c r="D34" s="41"/>
      <c r="E34" s="195" t="s">
        <v>70</v>
      </c>
      <c r="F34" s="196"/>
    </row>
    <row r="35" spans="3:6" ht="12.75" customHeight="1" x14ac:dyDescent="0.2">
      <c r="C35" s="39"/>
      <c r="D35" s="41"/>
      <c r="E35" s="195" t="s">
        <v>71</v>
      </c>
      <c r="F35" s="196"/>
    </row>
    <row r="36" spans="3:6" ht="12.75" customHeight="1" x14ac:dyDescent="0.2">
      <c r="C36" s="40"/>
      <c r="D36" s="41"/>
      <c r="E36" s="195" t="s">
        <v>23</v>
      </c>
      <c r="F36" s="196"/>
    </row>
    <row r="37" spans="3:6" ht="12.75" customHeight="1" x14ac:dyDescent="0.2">
      <c r="D37" s="96"/>
      <c r="E37" s="97"/>
    </row>
  </sheetData>
  <mergeCells count="24">
    <mergeCell ref="A6:Q6"/>
    <mergeCell ref="A8:A9"/>
    <mergeCell ref="B8:B9"/>
    <mergeCell ref="C8:C9"/>
    <mergeCell ref="D8:D9"/>
    <mergeCell ref="E8:E9"/>
    <mergeCell ref="F8:F9"/>
    <mergeCell ref="K8:M8"/>
    <mergeCell ref="N8:Q8"/>
    <mergeCell ref="A1:C1"/>
    <mergeCell ref="A2:C2"/>
    <mergeCell ref="A3:C3"/>
    <mergeCell ref="D1:G1"/>
    <mergeCell ref="D2:G2"/>
    <mergeCell ref="D3:G3"/>
    <mergeCell ref="A27:J27"/>
    <mergeCell ref="J8:J9"/>
    <mergeCell ref="E35:F35"/>
    <mergeCell ref="E36:F36"/>
    <mergeCell ref="E34:F34"/>
    <mergeCell ref="A26:Q26"/>
    <mergeCell ref="G8:G9"/>
    <mergeCell ref="H8:H9"/>
    <mergeCell ref="I8:I9"/>
  </mergeCells>
  <dataValidations count="1">
    <dataValidation type="list" allowBlank="1" showInputMessage="1" showErrorMessage="1" sqref="I10:I25" xr:uid="{5E033354-CDFF-4604-BF04-B4AE8934F547}">
      <formula1>"Beszerzés, Közbeszerzés"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9"/>
  <sheetViews>
    <sheetView zoomScaleNormal="100" zoomScalePageLayoutView="90" workbookViewId="0">
      <selection activeCell="B12" sqref="B12"/>
    </sheetView>
  </sheetViews>
  <sheetFormatPr defaultColWidth="9.1796875" defaultRowHeight="11.25" customHeight="1" x14ac:dyDescent="0.2"/>
  <cols>
    <col min="1" max="1" width="7.7265625" style="42" customWidth="1"/>
    <col min="2" max="2" width="21.1796875" style="42" customWidth="1"/>
    <col min="3" max="3" width="10.7265625" style="109" customWidth="1"/>
    <col min="4" max="4" width="14.453125" style="42" customWidth="1"/>
    <col min="5" max="5" width="9.90625" style="42" bestFit="1" customWidth="1"/>
    <col min="6" max="6" width="9.54296875" style="42" customWidth="1"/>
    <col min="7" max="7" width="8.26953125" style="42" customWidth="1"/>
    <col min="8" max="8" width="9.1796875" style="42" customWidth="1"/>
    <col min="9" max="9" width="12.26953125" style="42" customWidth="1"/>
    <col min="10" max="10" width="22.54296875" style="42" bestFit="1" customWidth="1"/>
    <col min="11" max="11" width="15.08984375" style="42" bestFit="1" customWidth="1"/>
    <col min="12" max="12" width="12.453125" style="42" bestFit="1" customWidth="1"/>
    <col min="13" max="14" width="15.08984375" style="42" bestFit="1" customWidth="1"/>
    <col min="15" max="15" width="12.453125" style="42" bestFit="1" customWidth="1"/>
    <col min="16" max="17" width="15.08984375" style="42" bestFit="1" customWidth="1"/>
    <col min="18" max="16384" width="9.1796875" style="42"/>
  </cols>
  <sheetData>
    <row r="1" spans="1:17" ht="11.25" customHeight="1" x14ac:dyDescent="0.2">
      <c r="A1" s="207" t="s">
        <v>2</v>
      </c>
      <c r="B1" s="207"/>
      <c r="C1" s="207"/>
      <c r="D1" s="208" t="str">
        <f>Összesitő_nyilatkozat!C6</f>
        <v>Szuper Szervezet</v>
      </c>
      <c r="E1" s="208"/>
      <c r="F1" s="208"/>
      <c r="G1" s="208"/>
      <c r="H1" s="35"/>
      <c r="I1" s="35"/>
      <c r="J1" s="35"/>
      <c r="K1" s="35"/>
      <c r="L1" s="99"/>
      <c r="M1" s="100"/>
    </row>
    <row r="2" spans="1:17" ht="11.25" customHeight="1" x14ac:dyDescent="0.2">
      <c r="A2" s="207" t="s">
        <v>5</v>
      </c>
      <c r="B2" s="207"/>
      <c r="C2" s="207"/>
      <c r="D2" s="208" t="str">
        <f>Összesitő_nyilatkozat!C8</f>
        <v>XIA-DIÁKLABOR-23-…</v>
      </c>
      <c r="E2" s="208"/>
      <c r="F2" s="208"/>
      <c r="G2" s="208"/>
      <c r="H2" s="35"/>
      <c r="I2" s="35"/>
      <c r="J2" s="35"/>
      <c r="K2" s="35"/>
      <c r="L2" s="99"/>
      <c r="M2" s="100"/>
    </row>
    <row r="3" spans="1:17" ht="11.25" customHeight="1" x14ac:dyDescent="0.2">
      <c r="A3" s="207" t="s">
        <v>7</v>
      </c>
      <c r="B3" s="207"/>
      <c r="C3" s="207"/>
      <c r="D3" s="209" t="str">
        <f>Összesitő_nyilatkozat!C9</f>
        <v>2023.06.01. - 2023.09.30.</v>
      </c>
      <c r="E3" s="209"/>
      <c r="F3" s="209"/>
      <c r="G3" s="209"/>
      <c r="H3" s="54"/>
      <c r="I3" s="54"/>
      <c r="J3" s="54"/>
      <c r="K3" s="54"/>
      <c r="L3" s="101"/>
      <c r="M3" s="118"/>
    </row>
    <row r="4" spans="1:17" ht="10" x14ac:dyDescent="0.2">
      <c r="A4" s="37"/>
      <c r="B4" s="37"/>
      <c r="C4" s="102"/>
      <c r="D4" s="37"/>
      <c r="E4" s="38"/>
      <c r="F4" s="38"/>
      <c r="G4" s="38"/>
      <c r="H4" s="38"/>
      <c r="I4" s="38"/>
      <c r="J4" s="103"/>
      <c r="K4" s="103"/>
      <c r="L4" s="103"/>
      <c r="M4" s="103"/>
    </row>
    <row r="5" spans="1:17" ht="10.5" x14ac:dyDescent="0.2">
      <c r="A5" s="204" t="s">
        <v>17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</row>
    <row r="6" spans="1:17" ht="10.5" x14ac:dyDescent="0.25">
      <c r="A6" s="119"/>
    </row>
    <row r="7" spans="1:17" ht="26.25" customHeight="1" x14ac:dyDescent="0.2">
      <c r="A7" s="205" t="s">
        <v>28</v>
      </c>
      <c r="B7" s="205" t="s">
        <v>29</v>
      </c>
      <c r="C7" s="210" t="s">
        <v>30</v>
      </c>
      <c r="D7" s="205" t="s">
        <v>31</v>
      </c>
      <c r="E7" s="205" t="s">
        <v>32</v>
      </c>
      <c r="F7" s="205" t="s">
        <v>33</v>
      </c>
      <c r="G7" s="205" t="s">
        <v>34</v>
      </c>
      <c r="H7" s="205" t="s">
        <v>35</v>
      </c>
      <c r="I7" s="205" t="s">
        <v>36</v>
      </c>
      <c r="J7" s="205" t="s">
        <v>37</v>
      </c>
      <c r="K7" s="211" t="s">
        <v>38</v>
      </c>
      <c r="L7" s="211"/>
      <c r="M7" s="211"/>
      <c r="N7" s="211" t="s">
        <v>39</v>
      </c>
      <c r="O7" s="211"/>
      <c r="P7" s="211"/>
      <c r="Q7" s="211"/>
    </row>
    <row r="8" spans="1:17" ht="26.25" customHeight="1" x14ac:dyDescent="0.2">
      <c r="A8" s="205" t="s">
        <v>40</v>
      </c>
      <c r="B8" s="205"/>
      <c r="C8" s="210"/>
      <c r="D8" s="205"/>
      <c r="E8" s="205"/>
      <c r="F8" s="205"/>
      <c r="G8" s="205"/>
      <c r="H8" s="205"/>
      <c r="I8" s="205"/>
      <c r="J8" s="205"/>
      <c r="K8" s="104" t="s">
        <v>41</v>
      </c>
      <c r="L8" s="104" t="s">
        <v>42</v>
      </c>
      <c r="M8" s="42" t="s">
        <v>43</v>
      </c>
      <c r="N8" s="104" t="s">
        <v>41</v>
      </c>
      <c r="O8" s="104" t="s">
        <v>42</v>
      </c>
      <c r="P8" s="42" t="s">
        <v>43</v>
      </c>
      <c r="Q8" s="104" t="s">
        <v>20</v>
      </c>
    </row>
    <row r="9" spans="1:17" s="53" customFormat="1" ht="30" x14ac:dyDescent="0.25">
      <c r="A9" s="120" t="s">
        <v>44</v>
      </c>
      <c r="B9" s="121" t="s">
        <v>75</v>
      </c>
      <c r="C9" s="122" t="s">
        <v>76</v>
      </c>
      <c r="D9" s="121" t="s">
        <v>77</v>
      </c>
      <c r="E9" s="123">
        <v>45027</v>
      </c>
      <c r="F9" s="124">
        <v>45021</v>
      </c>
      <c r="G9" s="123">
        <v>45031</v>
      </c>
      <c r="H9" s="121" t="s">
        <v>49</v>
      </c>
      <c r="I9" s="121" t="s">
        <v>50</v>
      </c>
      <c r="J9" s="121" t="s">
        <v>78</v>
      </c>
      <c r="K9" s="125">
        <v>150000</v>
      </c>
      <c r="L9" s="126">
        <v>49999</v>
      </c>
      <c r="M9" s="127">
        <f>K9+L9</f>
        <v>199999</v>
      </c>
      <c r="N9" s="125">
        <v>150000</v>
      </c>
      <c r="O9" s="126">
        <v>49999</v>
      </c>
      <c r="P9" s="128">
        <f>N9+O9</f>
        <v>199999</v>
      </c>
      <c r="Q9" s="129">
        <f>P9</f>
        <v>199999</v>
      </c>
    </row>
    <row r="10" spans="1:17" s="53" customFormat="1" ht="20" x14ac:dyDescent="0.25">
      <c r="A10" s="120" t="s">
        <v>52</v>
      </c>
      <c r="B10" s="121" t="s">
        <v>79</v>
      </c>
      <c r="C10" s="122" t="s">
        <v>80</v>
      </c>
      <c r="D10" s="52" t="s">
        <v>81</v>
      </c>
      <c r="E10" s="130">
        <v>45056</v>
      </c>
      <c r="F10" s="131">
        <v>45048</v>
      </c>
      <c r="G10" s="123">
        <v>45065</v>
      </c>
      <c r="H10" s="123" t="s">
        <v>53</v>
      </c>
      <c r="I10" s="121" t="s">
        <v>54</v>
      </c>
      <c r="J10" s="52" t="s">
        <v>82</v>
      </c>
      <c r="K10" s="132">
        <v>1000000</v>
      </c>
      <c r="L10" s="126"/>
      <c r="M10" s="127">
        <f t="shared" ref="M10:M22" si="0">K10+L10</f>
        <v>1000000</v>
      </c>
      <c r="N10" s="125">
        <f t="shared" ref="N10" si="1">K10</f>
        <v>1000000</v>
      </c>
      <c r="O10" s="125"/>
      <c r="P10" s="128">
        <f t="shared" ref="P10:P22" si="2">N10+O10</f>
        <v>1000000</v>
      </c>
      <c r="Q10" s="129">
        <f t="shared" ref="Q10:Q22" si="3">P10</f>
        <v>1000000</v>
      </c>
    </row>
    <row r="11" spans="1:17" s="53" customFormat="1" ht="10" x14ac:dyDescent="0.25">
      <c r="A11" s="120" t="s">
        <v>55</v>
      </c>
      <c r="B11" s="121"/>
      <c r="C11" s="122"/>
      <c r="D11" s="52"/>
      <c r="E11" s="130"/>
      <c r="F11" s="131"/>
      <c r="G11" s="123"/>
      <c r="H11" s="123"/>
      <c r="I11" s="121"/>
      <c r="J11" s="52"/>
      <c r="K11" s="132"/>
      <c r="L11" s="126"/>
      <c r="M11" s="127">
        <f t="shared" si="0"/>
        <v>0</v>
      </c>
      <c r="N11" s="125"/>
      <c r="O11" s="125"/>
      <c r="P11" s="128">
        <f t="shared" si="2"/>
        <v>0</v>
      </c>
      <c r="Q11" s="129">
        <f t="shared" si="3"/>
        <v>0</v>
      </c>
    </row>
    <row r="12" spans="1:17" s="53" customFormat="1" ht="10" x14ac:dyDescent="0.25">
      <c r="A12" s="120" t="s">
        <v>56</v>
      </c>
      <c r="B12" s="121"/>
      <c r="C12" s="122"/>
      <c r="D12" s="52"/>
      <c r="E12" s="130"/>
      <c r="F12" s="131"/>
      <c r="G12" s="123"/>
      <c r="H12" s="123"/>
      <c r="I12" s="121"/>
      <c r="J12" s="52"/>
      <c r="K12" s="132"/>
      <c r="L12" s="126"/>
      <c r="M12" s="127">
        <f t="shared" si="0"/>
        <v>0</v>
      </c>
      <c r="N12" s="125"/>
      <c r="O12" s="125"/>
      <c r="P12" s="128">
        <f t="shared" si="2"/>
        <v>0</v>
      </c>
      <c r="Q12" s="129">
        <f t="shared" si="3"/>
        <v>0</v>
      </c>
    </row>
    <row r="13" spans="1:17" s="53" customFormat="1" ht="10" x14ac:dyDescent="0.25">
      <c r="A13" s="120" t="s">
        <v>57</v>
      </c>
      <c r="B13" s="121"/>
      <c r="C13" s="122"/>
      <c r="D13" s="52"/>
      <c r="E13" s="130"/>
      <c r="F13" s="131"/>
      <c r="G13" s="123"/>
      <c r="H13" s="123"/>
      <c r="I13" s="121"/>
      <c r="J13" s="52"/>
      <c r="K13" s="132"/>
      <c r="L13" s="126"/>
      <c r="M13" s="127">
        <f t="shared" si="0"/>
        <v>0</v>
      </c>
      <c r="N13" s="125"/>
      <c r="O13" s="125"/>
      <c r="P13" s="128">
        <f t="shared" si="2"/>
        <v>0</v>
      </c>
      <c r="Q13" s="129">
        <f t="shared" si="3"/>
        <v>0</v>
      </c>
    </row>
    <row r="14" spans="1:17" s="53" customFormat="1" ht="10" x14ac:dyDescent="0.25">
      <c r="A14" s="120" t="s">
        <v>58</v>
      </c>
      <c r="B14" s="121"/>
      <c r="C14" s="122"/>
      <c r="D14" s="52"/>
      <c r="E14" s="130"/>
      <c r="F14" s="131"/>
      <c r="G14" s="123"/>
      <c r="H14" s="123"/>
      <c r="I14" s="121"/>
      <c r="J14" s="52"/>
      <c r="K14" s="132"/>
      <c r="L14" s="126"/>
      <c r="M14" s="127">
        <f t="shared" si="0"/>
        <v>0</v>
      </c>
      <c r="N14" s="125"/>
      <c r="O14" s="125"/>
      <c r="P14" s="128">
        <f t="shared" si="2"/>
        <v>0</v>
      </c>
      <c r="Q14" s="129">
        <f t="shared" si="3"/>
        <v>0</v>
      </c>
    </row>
    <row r="15" spans="1:17" s="53" customFormat="1" ht="10" x14ac:dyDescent="0.25">
      <c r="A15" s="120" t="s">
        <v>59</v>
      </c>
      <c r="B15" s="121"/>
      <c r="C15" s="122"/>
      <c r="D15" s="52"/>
      <c r="E15" s="130"/>
      <c r="F15" s="131"/>
      <c r="G15" s="123"/>
      <c r="H15" s="123"/>
      <c r="I15" s="121"/>
      <c r="J15" s="52"/>
      <c r="K15" s="132"/>
      <c r="L15" s="126"/>
      <c r="M15" s="127">
        <f t="shared" si="0"/>
        <v>0</v>
      </c>
      <c r="N15" s="125"/>
      <c r="O15" s="125"/>
      <c r="P15" s="128">
        <f t="shared" si="2"/>
        <v>0</v>
      </c>
      <c r="Q15" s="129">
        <f t="shared" si="3"/>
        <v>0</v>
      </c>
    </row>
    <row r="16" spans="1:17" s="53" customFormat="1" ht="10" x14ac:dyDescent="0.25">
      <c r="A16" s="120" t="s">
        <v>60</v>
      </c>
      <c r="B16" s="121"/>
      <c r="C16" s="122"/>
      <c r="D16" s="52"/>
      <c r="E16" s="130"/>
      <c r="F16" s="131"/>
      <c r="G16" s="123"/>
      <c r="H16" s="123"/>
      <c r="I16" s="121"/>
      <c r="J16" s="52"/>
      <c r="K16" s="132"/>
      <c r="L16" s="126"/>
      <c r="M16" s="127">
        <f t="shared" si="0"/>
        <v>0</v>
      </c>
      <c r="N16" s="125"/>
      <c r="O16" s="125"/>
      <c r="P16" s="128">
        <f t="shared" si="2"/>
        <v>0</v>
      </c>
      <c r="Q16" s="129">
        <f t="shared" si="3"/>
        <v>0</v>
      </c>
    </row>
    <row r="17" spans="1:17" s="53" customFormat="1" ht="10" x14ac:dyDescent="0.25">
      <c r="A17" s="120" t="s">
        <v>61</v>
      </c>
      <c r="B17" s="121"/>
      <c r="C17" s="122"/>
      <c r="D17" s="52"/>
      <c r="E17" s="130"/>
      <c r="F17" s="131"/>
      <c r="G17" s="123"/>
      <c r="H17" s="123"/>
      <c r="I17" s="121"/>
      <c r="J17" s="52"/>
      <c r="K17" s="132"/>
      <c r="L17" s="126"/>
      <c r="M17" s="127">
        <f t="shared" si="0"/>
        <v>0</v>
      </c>
      <c r="N17" s="125"/>
      <c r="O17" s="125"/>
      <c r="P17" s="128">
        <f t="shared" si="2"/>
        <v>0</v>
      </c>
      <c r="Q17" s="129">
        <f t="shared" si="3"/>
        <v>0</v>
      </c>
    </row>
    <row r="18" spans="1:17" s="53" customFormat="1" ht="10" x14ac:dyDescent="0.25">
      <c r="A18" s="120" t="s">
        <v>62</v>
      </c>
      <c r="B18" s="121"/>
      <c r="C18" s="122"/>
      <c r="D18" s="52"/>
      <c r="E18" s="130"/>
      <c r="F18" s="131"/>
      <c r="G18" s="123"/>
      <c r="H18" s="123"/>
      <c r="I18" s="121"/>
      <c r="J18" s="52"/>
      <c r="K18" s="132"/>
      <c r="L18" s="126"/>
      <c r="M18" s="127">
        <f t="shared" si="0"/>
        <v>0</v>
      </c>
      <c r="N18" s="125"/>
      <c r="O18" s="125"/>
      <c r="P18" s="128">
        <f t="shared" si="2"/>
        <v>0</v>
      </c>
      <c r="Q18" s="129">
        <f t="shared" si="3"/>
        <v>0</v>
      </c>
    </row>
    <row r="19" spans="1:17" s="53" customFormat="1" ht="10" x14ac:dyDescent="0.25">
      <c r="A19" s="120" t="s">
        <v>63</v>
      </c>
      <c r="B19" s="121"/>
      <c r="C19" s="122"/>
      <c r="D19" s="52"/>
      <c r="E19" s="130"/>
      <c r="F19" s="131"/>
      <c r="G19" s="123"/>
      <c r="H19" s="123"/>
      <c r="I19" s="121"/>
      <c r="J19" s="52"/>
      <c r="K19" s="132"/>
      <c r="L19" s="126"/>
      <c r="M19" s="127">
        <f t="shared" si="0"/>
        <v>0</v>
      </c>
      <c r="N19" s="125"/>
      <c r="O19" s="125"/>
      <c r="P19" s="128">
        <f t="shared" si="2"/>
        <v>0</v>
      </c>
      <c r="Q19" s="129">
        <f t="shared" si="3"/>
        <v>0</v>
      </c>
    </row>
    <row r="20" spans="1:17" s="53" customFormat="1" ht="10" x14ac:dyDescent="0.25">
      <c r="A20" s="120" t="s">
        <v>64</v>
      </c>
      <c r="B20" s="121"/>
      <c r="C20" s="122"/>
      <c r="D20" s="52"/>
      <c r="E20" s="123"/>
      <c r="F20" s="131"/>
      <c r="G20" s="123"/>
      <c r="H20" s="123"/>
      <c r="I20" s="121"/>
      <c r="J20" s="52"/>
      <c r="K20" s="132"/>
      <c r="L20" s="126"/>
      <c r="M20" s="127">
        <f t="shared" si="0"/>
        <v>0</v>
      </c>
      <c r="N20" s="125"/>
      <c r="O20" s="125"/>
      <c r="P20" s="128">
        <f t="shared" si="2"/>
        <v>0</v>
      </c>
      <c r="Q20" s="129">
        <f t="shared" si="3"/>
        <v>0</v>
      </c>
    </row>
    <row r="21" spans="1:17" s="53" customFormat="1" ht="10" x14ac:dyDescent="0.25">
      <c r="A21" s="120" t="s">
        <v>65</v>
      </c>
      <c r="B21" s="121"/>
      <c r="C21" s="122"/>
      <c r="D21" s="52"/>
      <c r="E21" s="123"/>
      <c r="F21" s="131"/>
      <c r="G21" s="123"/>
      <c r="H21" s="123"/>
      <c r="I21" s="121"/>
      <c r="J21" s="52"/>
      <c r="K21" s="132"/>
      <c r="L21" s="126"/>
      <c r="M21" s="127">
        <f t="shared" si="0"/>
        <v>0</v>
      </c>
      <c r="N21" s="125"/>
      <c r="O21" s="125"/>
      <c r="P21" s="128">
        <f t="shared" si="2"/>
        <v>0</v>
      </c>
      <c r="Q21" s="129">
        <f t="shared" si="3"/>
        <v>0</v>
      </c>
    </row>
    <row r="22" spans="1:17" s="53" customFormat="1" ht="10" x14ac:dyDescent="0.25">
      <c r="A22" s="133" t="s">
        <v>83</v>
      </c>
      <c r="B22" s="134"/>
      <c r="C22" s="135"/>
      <c r="D22" s="136"/>
      <c r="E22" s="137"/>
      <c r="F22" s="138"/>
      <c r="G22" s="137"/>
      <c r="H22" s="137"/>
      <c r="I22" s="134"/>
      <c r="J22" s="136"/>
      <c r="K22" s="139"/>
      <c r="L22" s="140"/>
      <c r="M22" s="141">
        <f t="shared" si="0"/>
        <v>0</v>
      </c>
      <c r="N22" s="142"/>
      <c r="O22" s="142"/>
      <c r="P22" s="143">
        <f t="shared" si="2"/>
        <v>0</v>
      </c>
      <c r="Q22" s="144">
        <f t="shared" si="3"/>
        <v>0</v>
      </c>
    </row>
    <row r="23" spans="1:17" ht="13.5" customHeight="1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7" ht="10.5" x14ac:dyDescent="0.25">
      <c r="A24" s="206" t="s">
        <v>84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105">
        <f t="shared" ref="K24:Q24" si="4">SUM(K9:K22)</f>
        <v>1150000</v>
      </c>
      <c r="L24" s="105">
        <f t="shared" si="4"/>
        <v>49999</v>
      </c>
      <c r="M24" s="105">
        <f t="shared" si="4"/>
        <v>1199999</v>
      </c>
      <c r="N24" s="105">
        <f t="shared" si="4"/>
        <v>1150000</v>
      </c>
      <c r="O24" s="105">
        <f t="shared" si="4"/>
        <v>49999</v>
      </c>
      <c r="P24" s="105">
        <f t="shared" si="4"/>
        <v>1199999</v>
      </c>
      <c r="Q24" s="105">
        <f t="shared" si="4"/>
        <v>1199999</v>
      </c>
    </row>
    <row r="25" spans="1:17" ht="10.5" x14ac:dyDescent="0.25">
      <c r="A25" s="106"/>
      <c r="B25" s="106"/>
      <c r="C25" s="107"/>
      <c r="D25" s="106"/>
      <c r="E25" s="106"/>
      <c r="F25" s="106"/>
      <c r="G25" s="106"/>
      <c r="H25" s="106"/>
      <c r="I25" s="106"/>
      <c r="J25" s="106"/>
      <c r="K25" s="108"/>
      <c r="L25" s="108"/>
      <c r="M25" s="108"/>
      <c r="N25" s="108"/>
      <c r="O25" s="108"/>
      <c r="P25" s="108"/>
      <c r="Q25" s="108"/>
    </row>
    <row r="26" spans="1:17" ht="10" x14ac:dyDescent="0.2">
      <c r="Q26" s="110"/>
    </row>
    <row r="27" spans="1:17" ht="10" x14ac:dyDescent="0.2">
      <c r="A27" s="111"/>
      <c r="B27" s="39" t="s">
        <v>21</v>
      </c>
      <c r="C27" s="40"/>
      <c r="D27" s="40"/>
      <c r="E27" s="40"/>
      <c r="F27" s="111"/>
      <c r="G27" s="57"/>
      <c r="H27" s="57"/>
      <c r="I27" s="57"/>
      <c r="J27" s="57"/>
      <c r="K27" s="57"/>
      <c r="L27" s="57"/>
      <c r="M27" s="57"/>
      <c r="N27" s="57"/>
      <c r="O27" s="57"/>
      <c r="P27" s="112"/>
      <c r="Q27" s="57"/>
    </row>
    <row r="28" spans="1:17" ht="10.5" customHeight="1" x14ac:dyDescent="0.2">
      <c r="B28" s="40"/>
      <c r="C28" s="40"/>
      <c r="D28" s="40"/>
      <c r="E28" s="40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2"/>
      <c r="Q28" s="114"/>
    </row>
    <row r="29" spans="1:17" ht="10" x14ac:dyDescent="0.2">
      <c r="B29" s="40"/>
      <c r="C29" s="40"/>
      <c r="D29" s="40"/>
      <c r="E29" s="40"/>
      <c r="F29" s="57"/>
      <c r="G29" s="57"/>
      <c r="H29" s="57"/>
      <c r="I29" s="57"/>
      <c r="L29" s="113"/>
      <c r="M29" s="113"/>
      <c r="N29" s="113"/>
      <c r="O29" s="113"/>
      <c r="P29" s="112"/>
      <c r="Q29" s="57"/>
    </row>
    <row r="30" spans="1:17" ht="10" x14ac:dyDescent="0.2">
      <c r="A30" s="53"/>
      <c r="B30" s="39"/>
      <c r="C30" s="40"/>
      <c r="D30" s="196" t="s">
        <v>70</v>
      </c>
      <c r="E30" s="196"/>
      <c r="F30" s="58"/>
      <c r="G30" s="58"/>
      <c r="H30" s="58"/>
      <c r="I30" s="58"/>
      <c r="J30" s="57"/>
      <c r="K30" s="115"/>
      <c r="L30" s="113"/>
      <c r="M30" s="113"/>
      <c r="N30" s="113"/>
      <c r="O30" s="113"/>
      <c r="P30" s="57"/>
      <c r="Q30" s="112"/>
    </row>
    <row r="31" spans="1:17" ht="25.5" customHeight="1" x14ac:dyDescent="0.2">
      <c r="B31" s="39"/>
      <c r="C31" s="40"/>
      <c r="D31" s="196" t="s">
        <v>71</v>
      </c>
      <c r="E31" s="196"/>
      <c r="G31" s="116"/>
      <c r="H31" s="116"/>
      <c r="I31" s="116"/>
      <c r="L31" s="113"/>
      <c r="M31" s="113"/>
      <c r="N31" s="113"/>
      <c r="O31" s="113"/>
    </row>
    <row r="32" spans="1:17" ht="13" customHeight="1" x14ac:dyDescent="0.2">
      <c r="B32" s="40"/>
      <c r="C32" s="40"/>
      <c r="D32" s="196" t="s">
        <v>23</v>
      </c>
      <c r="E32" s="195"/>
      <c r="F32" s="96"/>
      <c r="G32" s="116"/>
      <c r="H32" s="116"/>
      <c r="I32" s="116"/>
      <c r="Q32" s="117"/>
    </row>
    <row r="33" spans="2:6" ht="10" x14ac:dyDescent="0.2">
      <c r="B33" s="40"/>
      <c r="C33" s="40"/>
      <c r="D33" s="196"/>
      <c r="E33" s="195"/>
      <c r="F33" s="96"/>
    </row>
    <row r="34" spans="2:6" ht="10" x14ac:dyDescent="0.2">
      <c r="E34" s="96"/>
      <c r="F34" s="96"/>
    </row>
    <row r="35" spans="2:6" ht="10" x14ac:dyDescent="0.2">
      <c r="E35" s="96"/>
      <c r="F35" s="96"/>
    </row>
    <row r="36" spans="2:6" ht="10" x14ac:dyDescent="0.2">
      <c r="E36" s="96"/>
      <c r="F36" s="96"/>
    </row>
    <row r="37" spans="2:6" ht="10" x14ac:dyDescent="0.2">
      <c r="E37" s="96"/>
      <c r="F37" s="97"/>
    </row>
    <row r="39" spans="2:6" ht="10" x14ac:dyDescent="0.2">
      <c r="E39" s="96"/>
      <c r="F39" s="96"/>
    </row>
  </sheetData>
  <autoFilter ref="A8:Q22" xr:uid="{00000000-0009-0000-0000-000001000000}"/>
  <sortState xmlns:xlrd2="http://schemas.microsoft.com/office/spreadsheetml/2017/richdata2" ref="A9:Q22">
    <sortCondition ref="F9:F22"/>
  </sortState>
  <mergeCells count="25">
    <mergeCell ref="A5:Q5"/>
    <mergeCell ref="A7:A8"/>
    <mergeCell ref="B7:B8"/>
    <mergeCell ref="C7:C8"/>
    <mergeCell ref="D7:D8"/>
    <mergeCell ref="E7:E8"/>
    <mergeCell ref="F7:F8"/>
    <mergeCell ref="G7:G8"/>
    <mergeCell ref="J7:J8"/>
    <mergeCell ref="K7:M7"/>
    <mergeCell ref="N7:Q7"/>
    <mergeCell ref="I7:I8"/>
    <mergeCell ref="A1:C1"/>
    <mergeCell ref="A2:C2"/>
    <mergeCell ref="A3:C3"/>
    <mergeCell ref="D1:G1"/>
    <mergeCell ref="D2:G2"/>
    <mergeCell ref="D3:G3"/>
    <mergeCell ref="D30:E30"/>
    <mergeCell ref="H7:H8"/>
    <mergeCell ref="D31:E31"/>
    <mergeCell ref="D32:E32"/>
    <mergeCell ref="D33:E33"/>
    <mergeCell ref="A23:Q23"/>
    <mergeCell ref="A24:J24"/>
  </mergeCells>
  <phoneticPr fontId="2" type="noConversion"/>
  <dataValidations count="1">
    <dataValidation type="list" allowBlank="1" showInputMessage="1" showErrorMessage="1" sqref="I9:I22" xr:uid="{571F3731-D8DC-4B74-9E3A-2553A314D5D3}">
      <formula1>"Beszerzés, Közbeszerzés"</formula1>
    </dataValidation>
  </dataValidations>
  <pageMargins left="0.3" right="0.25" top="0.46" bottom="0.75" header="0.31" footer="0.5"/>
  <pageSetup paperSize="9" scale="77" orientation="landscape" r:id="rId1"/>
  <headerFooter alignWithMargins="0">
    <oddFooter>&amp;R&amp;"Garamond,Normál"&amp;P/&amp;N.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zoomScale="115" zoomScaleNormal="115" workbookViewId="0">
      <selection activeCell="F12" sqref="F12"/>
    </sheetView>
  </sheetViews>
  <sheetFormatPr defaultColWidth="9.1796875" defaultRowHeight="11.25" customHeight="1" x14ac:dyDescent="0.2"/>
  <cols>
    <col min="1" max="1" width="8.1796875" style="42" customWidth="1"/>
    <col min="2" max="2" width="13" style="42" customWidth="1"/>
    <col min="3" max="4" width="12.1796875" style="42" customWidth="1"/>
    <col min="5" max="5" width="14.54296875" style="42" bestFit="1" customWidth="1"/>
    <col min="6" max="8" width="8.54296875" style="42" customWidth="1"/>
    <col min="9" max="9" width="12.81640625" style="42" customWidth="1"/>
    <col min="10" max="10" width="8.54296875" style="42" customWidth="1"/>
    <col min="11" max="11" width="13.54296875" style="42" customWidth="1"/>
    <col min="12" max="13" width="12.1796875" style="42" customWidth="1"/>
    <col min="14" max="14" width="13.81640625" style="42" customWidth="1"/>
    <col min="15" max="15" width="9.90625" style="42" bestFit="1" customWidth="1"/>
    <col min="16" max="16" width="9.1796875" style="42"/>
    <col min="17" max="17" width="9.90625" style="42" bestFit="1" customWidth="1"/>
    <col min="18" max="19" width="9.1796875" style="42"/>
    <col min="20" max="20" width="0" style="42" hidden="1" customWidth="1"/>
    <col min="21" max="21" width="16.1796875" style="42" customWidth="1"/>
    <col min="22" max="16384" width="9.1796875" style="42"/>
  </cols>
  <sheetData>
    <row r="1" spans="1:21" ht="10" x14ac:dyDescent="0.2">
      <c r="A1" s="198" t="s">
        <v>2</v>
      </c>
      <c r="B1" s="199"/>
      <c r="C1" s="199"/>
      <c r="D1" s="190" t="str">
        <f>Összesitő_nyilatkozat!C6</f>
        <v>Szuper Szervezet</v>
      </c>
      <c r="E1" s="190"/>
      <c r="F1" s="190"/>
      <c r="G1" s="190"/>
      <c r="H1" s="35"/>
      <c r="I1" s="35"/>
      <c r="J1" s="35"/>
      <c r="K1" s="35"/>
      <c r="L1" s="35"/>
      <c r="M1" s="35"/>
      <c r="N1" s="35"/>
    </row>
    <row r="2" spans="1:21" ht="10" x14ac:dyDescent="0.2">
      <c r="A2" s="201" t="s">
        <v>5</v>
      </c>
      <c r="B2" s="202"/>
      <c r="C2" s="202"/>
      <c r="D2" s="215" t="str">
        <f>Összesitő_nyilatkozat!C8</f>
        <v>XIA-DIÁKLABOR-23-…</v>
      </c>
      <c r="E2" s="215"/>
      <c r="F2" s="215"/>
      <c r="G2" s="215"/>
      <c r="H2" s="53"/>
      <c r="I2" s="53"/>
      <c r="J2" s="53"/>
      <c r="K2" s="36"/>
      <c r="L2" s="36"/>
      <c r="M2" s="36"/>
      <c r="N2" s="35"/>
    </row>
    <row r="3" spans="1:21" ht="10" x14ac:dyDescent="0.2">
      <c r="A3" s="201" t="s">
        <v>7</v>
      </c>
      <c r="B3" s="202"/>
      <c r="C3" s="202"/>
      <c r="D3" s="197" t="str">
        <f>Összesitő_nyilatkozat!C9</f>
        <v>2023.06.01. - 2023.09.30.</v>
      </c>
      <c r="E3" s="197"/>
      <c r="F3" s="197"/>
      <c r="G3" s="197"/>
      <c r="H3" s="54"/>
      <c r="I3" s="54"/>
      <c r="J3" s="35"/>
      <c r="K3" s="36"/>
      <c r="L3" s="36"/>
      <c r="M3" s="36"/>
      <c r="N3" s="98"/>
    </row>
    <row r="4" spans="1:21" ht="10" x14ac:dyDescent="0.2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21" ht="12.75" customHeight="1" x14ac:dyDescent="0.2">
      <c r="A5" s="204" t="s">
        <v>85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21" ht="10" x14ac:dyDescent="0.2"/>
    <row r="7" spans="1:21" ht="21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9"/>
      <c r="K7" s="59"/>
      <c r="L7" s="59"/>
      <c r="M7" s="59"/>
      <c r="N7" s="59"/>
      <c r="O7" s="191" t="s">
        <v>86</v>
      </c>
      <c r="P7" s="191"/>
      <c r="Q7" s="191" t="s">
        <v>87</v>
      </c>
      <c r="R7" s="191"/>
    </row>
    <row r="8" spans="1:21" ht="60" x14ac:dyDescent="0.2">
      <c r="A8" s="60" t="s">
        <v>28</v>
      </c>
      <c r="B8" s="61" t="s">
        <v>88</v>
      </c>
      <c r="C8" s="60" t="s">
        <v>89</v>
      </c>
      <c r="D8" s="60" t="s">
        <v>204</v>
      </c>
      <c r="E8" s="60" t="s">
        <v>90</v>
      </c>
      <c r="F8" s="60" t="s">
        <v>91</v>
      </c>
      <c r="G8" s="60" t="s">
        <v>92</v>
      </c>
      <c r="H8" s="60" t="s">
        <v>93</v>
      </c>
      <c r="I8" s="60" t="s">
        <v>94</v>
      </c>
      <c r="J8" s="62" t="s">
        <v>95</v>
      </c>
      <c r="K8" s="62" t="s">
        <v>96</v>
      </c>
      <c r="L8" s="62" t="s">
        <v>97</v>
      </c>
      <c r="M8" s="62" t="s">
        <v>98</v>
      </c>
      <c r="N8" s="62" t="s">
        <v>99</v>
      </c>
      <c r="O8" s="63" t="s">
        <v>100</v>
      </c>
      <c r="P8" s="63" t="s">
        <v>35</v>
      </c>
      <c r="Q8" s="63" t="s">
        <v>100</v>
      </c>
      <c r="R8" s="63" t="s">
        <v>35</v>
      </c>
      <c r="T8" s="42" t="s">
        <v>205</v>
      </c>
      <c r="U8" s="64"/>
    </row>
    <row r="9" spans="1:21" ht="21.75" customHeight="1" x14ac:dyDescent="0.2">
      <c r="A9" s="65" t="s">
        <v>44</v>
      </c>
      <c r="B9" s="66" t="s">
        <v>101</v>
      </c>
      <c r="C9" s="66" t="s">
        <v>102</v>
      </c>
      <c r="D9" s="66" t="s">
        <v>205</v>
      </c>
      <c r="E9" s="67" t="s">
        <v>103</v>
      </c>
      <c r="F9" s="66" t="s">
        <v>104</v>
      </c>
      <c r="G9" s="68">
        <v>40</v>
      </c>
      <c r="H9" s="68">
        <v>8</v>
      </c>
      <c r="I9" s="69">
        <f>H9/G9</f>
        <v>0.2</v>
      </c>
      <c r="J9" s="70">
        <v>450000</v>
      </c>
      <c r="K9" s="71">
        <f>J9*I9</f>
        <v>90000</v>
      </c>
      <c r="L9" s="72">
        <f>J9*0.13</f>
        <v>58500</v>
      </c>
      <c r="M9" s="71">
        <f>L9*I9</f>
        <v>11700</v>
      </c>
      <c r="N9" s="73">
        <f>K9+M9</f>
        <v>101700</v>
      </c>
      <c r="O9" s="74">
        <v>44990</v>
      </c>
      <c r="P9" s="75" t="s">
        <v>105</v>
      </c>
      <c r="Q9" s="74">
        <v>44997</v>
      </c>
      <c r="R9" s="75" t="s">
        <v>105</v>
      </c>
      <c r="T9" s="42" t="s">
        <v>206</v>
      </c>
      <c r="U9" s="64"/>
    </row>
    <row r="10" spans="1:21" ht="20" x14ac:dyDescent="0.2">
      <c r="A10" s="65" t="s">
        <v>52</v>
      </c>
      <c r="B10" s="66" t="s">
        <v>106</v>
      </c>
      <c r="C10" s="66" t="s">
        <v>107</v>
      </c>
      <c r="D10" s="66" t="s">
        <v>205</v>
      </c>
      <c r="E10" s="67" t="s">
        <v>103</v>
      </c>
      <c r="F10" s="66" t="s">
        <v>104</v>
      </c>
      <c r="G10" s="68"/>
      <c r="H10" s="68"/>
      <c r="I10" s="69" t="e">
        <f t="shared" ref="I10:I18" si="0">H10/G10</f>
        <v>#DIV/0!</v>
      </c>
      <c r="J10" s="70">
        <v>100000</v>
      </c>
      <c r="K10" s="71" t="e">
        <f t="shared" ref="K10:K18" si="1">J10*I10</f>
        <v>#DIV/0!</v>
      </c>
      <c r="L10" s="72">
        <f>J10*0.13</f>
        <v>13000</v>
      </c>
      <c r="M10" s="71" t="e">
        <f t="shared" ref="M10:M18" si="2">L10*I10</f>
        <v>#DIV/0!</v>
      </c>
      <c r="N10" s="73" t="e">
        <f t="shared" ref="N10:N18" si="3">K10+M10</f>
        <v>#DIV/0!</v>
      </c>
      <c r="O10" s="74">
        <v>44990</v>
      </c>
      <c r="P10" s="75" t="s">
        <v>105</v>
      </c>
      <c r="Q10" s="74">
        <v>44997</v>
      </c>
      <c r="R10" s="75" t="s">
        <v>105</v>
      </c>
      <c r="U10" s="64"/>
    </row>
    <row r="11" spans="1:21" ht="20" x14ac:dyDescent="0.2">
      <c r="A11" s="65" t="s">
        <v>55</v>
      </c>
      <c r="B11" s="66" t="s">
        <v>108</v>
      </c>
      <c r="C11" s="66" t="s">
        <v>109</v>
      </c>
      <c r="D11" s="66" t="s">
        <v>206</v>
      </c>
      <c r="E11" s="67" t="s">
        <v>103</v>
      </c>
      <c r="F11" s="66" t="s">
        <v>110</v>
      </c>
      <c r="G11" s="68"/>
      <c r="H11" s="68"/>
      <c r="I11" s="69" t="e">
        <f t="shared" si="0"/>
        <v>#DIV/0!</v>
      </c>
      <c r="J11" s="70">
        <v>90000</v>
      </c>
      <c r="K11" s="71" t="e">
        <f t="shared" si="1"/>
        <v>#DIV/0!</v>
      </c>
      <c r="L11" s="72">
        <f>J11*0.9*0.13</f>
        <v>10530</v>
      </c>
      <c r="M11" s="71" t="e">
        <f t="shared" si="2"/>
        <v>#DIV/0!</v>
      </c>
      <c r="N11" s="73" t="e">
        <f t="shared" si="3"/>
        <v>#DIV/0!</v>
      </c>
      <c r="O11" s="74">
        <v>44990</v>
      </c>
      <c r="P11" s="75" t="s">
        <v>105</v>
      </c>
      <c r="Q11" s="74">
        <v>44997</v>
      </c>
      <c r="R11" s="75" t="s">
        <v>105</v>
      </c>
      <c r="U11" s="64"/>
    </row>
    <row r="12" spans="1:21" ht="10" x14ac:dyDescent="0.2">
      <c r="A12" s="65" t="s">
        <v>56</v>
      </c>
      <c r="B12" s="66"/>
      <c r="C12" s="66"/>
      <c r="D12" s="66"/>
      <c r="E12" s="67"/>
      <c r="F12" s="66"/>
      <c r="G12" s="68"/>
      <c r="H12" s="68"/>
      <c r="I12" s="69" t="e">
        <f t="shared" si="0"/>
        <v>#DIV/0!</v>
      </c>
      <c r="J12" s="70"/>
      <c r="K12" s="71" t="e">
        <f t="shared" si="1"/>
        <v>#DIV/0!</v>
      </c>
      <c r="L12" s="72"/>
      <c r="M12" s="71" t="e">
        <f t="shared" si="2"/>
        <v>#DIV/0!</v>
      </c>
      <c r="N12" s="73" t="e">
        <f t="shared" si="3"/>
        <v>#DIV/0!</v>
      </c>
      <c r="O12" s="74"/>
      <c r="P12" s="75"/>
      <c r="Q12" s="74"/>
      <c r="R12" s="76"/>
    </row>
    <row r="13" spans="1:21" ht="10" x14ac:dyDescent="0.2">
      <c r="A13" s="65" t="s">
        <v>57</v>
      </c>
      <c r="B13" s="66"/>
      <c r="C13" s="66"/>
      <c r="D13" s="66"/>
      <c r="E13" s="67"/>
      <c r="F13" s="66"/>
      <c r="G13" s="68"/>
      <c r="H13" s="68"/>
      <c r="I13" s="69" t="e">
        <f t="shared" si="0"/>
        <v>#DIV/0!</v>
      </c>
      <c r="J13" s="70"/>
      <c r="K13" s="71" t="e">
        <f t="shared" si="1"/>
        <v>#DIV/0!</v>
      </c>
      <c r="L13" s="72"/>
      <c r="M13" s="71" t="e">
        <f t="shared" si="2"/>
        <v>#DIV/0!</v>
      </c>
      <c r="N13" s="73" t="e">
        <f t="shared" si="3"/>
        <v>#DIV/0!</v>
      </c>
      <c r="O13" s="74"/>
      <c r="P13" s="75"/>
      <c r="Q13" s="74"/>
      <c r="R13" s="76"/>
    </row>
    <row r="14" spans="1:21" ht="10" x14ac:dyDescent="0.2">
      <c r="A14" s="65" t="s">
        <v>58</v>
      </c>
      <c r="B14" s="66"/>
      <c r="C14" s="66"/>
      <c r="D14" s="66"/>
      <c r="E14" s="77"/>
      <c r="F14" s="77"/>
      <c r="G14" s="78"/>
      <c r="H14" s="78"/>
      <c r="I14" s="69" t="e">
        <f t="shared" si="0"/>
        <v>#DIV/0!</v>
      </c>
      <c r="J14" s="78"/>
      <c r="K14" s="71" t="e">
        <f t="shared" si="1"/>
        <v>#DIV/0!</v>
      </c>
      <c r="L14" s="79"/>
      <c r="M14" s="71" t="e">
        <f t="shared" si="2"/>
        <v>#DIV/0!</v>
      </c>
      <c r="N14" s="73" t="e">
        <f t="shared" si="3"/>
        <v>#DIV/0!</v>
      </c>
      <c r="O14" s="80"/>
      <c r="P14" s="81"/>
      <c r="Q14" s="80"/>
      <c r="R14" s="81"/>
    </row>
    <row r="15" spans="1:21" ht="10" x14ac:dyDescent="0.2">
      <c r="A15" s="65" t="s">
        <v>59</v>
      </c>
      <c r="B15" s="66"/>
      <c r="C15" s="66"/>
      <c r="D15" s="66"/>
      <c r="E15" s="77"/>
      <c r="F15" s="77"/>
      <c r="G15" s="78"/>
      <c r="H15" s="78"/>
      <c r="I15" s="69" t="e">
        <f t="shared" si="0"/>
        <v>#DIV/0!</v>
      </c>
      <c r="J15" s="78"/>
      <c r="K15" s="71" t="e">
        <f t="shared" si="1"/>
        <v>#DIV/0!</v>
      </c>
      <c r="L15" s="78"/>
      <c r="M15" s="71" t="e">
        <f t="shared" si="2"/>
        <v>#DIV/0!</v>
      </c>
      <c r="N15" s="73" t="e">
        <f t="shared" si="3"/>
        <v>#DIV/0!</v>
      </c>
      <c r="O15" s="80"/>
      <c r="P15" s="81"/>
      <c r="Q15" s="80"/>
      <c r="R15" s="81"/>
    </row>
    <row r="16" spans="1:21" ht="10" x14ac:dyDescent="0.2">
      <c r="A16" s="65" t="s">
        <v>60</v>
      </c>
      <c r="B16" s="66"/>
      <c r="C16" s="66"/>
      <c r="D16" s="66"/>
      <c r="E16" s="77"/>
      <c r="F16" s="77"/>
      <c r="G16" s="78"/>
      <c r="H16" s="78"/>
      <c r="I16" s="69" t="e">
        <f t="shared" si="0"/>
        <v>#DIV/0!</v>
      </c>
      <c r="J16" s="78"/>
      <c r="K16" s="71" t="e">
        <f t="shared" si="1"/>
        <v>#DIV/0!</v>
      </c>
      <c r="L16" s="78"/>
      <c r="M16" s="71" t="e">
        <f t="shared" si="2"/>
        <v>#DIV/0!</v>
      </c>
      <c r="N16" s="73" t="e">
        <f t="shared" si="3"/>
        <v>#DIV/0!</v>
      </c>
      <c r="O16" s="80"/>
      <c r="P16" s="81"/>
      <c r="Q16" s="80"/>
      <c r="R16" s="81"/>
    </row>
    <row r="17" spans="1:18" ht="10.5" x14ac:dyDescent="0.2">
      <c r="A17" s="65" t="s">
        <v>61</v>
      </c>
      <c r="B17" s="66"/>
      <c r="C17" s="66"/>
      <c r="D17" s="66"/>
      <c r="E17" s="67"/>
      <c r="F17" s="66"/>
      <c r="G17" s="68"/>
      <c r="H17" s="68"/>
      <c r="I17" s="69" t="e">
        <f t="shared" si="0"/>
        <v>#DIV/0!</v>
      </c>
      <c r="J17" s="70"/>
      <c r="K17" s="71" t="e">
        <f t="shared" si="1"/>
        <v>#DIV/0!</v>
      </c>
      <c r="L17" s="70"/>
      <c r="M17" s="71" t="e">
        <f t="shared" si="2"/>
        <v>#DIV/0!</v>
      </c>
      <c r="N17" s="73" t="e">
        <f t="shared" si="3"/>
        <v>#DIV/0!</v>
      </c>
      <c r="O17" s="82"/>
      <c r="P17" s="83"/>
      <c r="Q17" s="84"/>
      <c r="R17" s="85"/>
    </row>
    <row r="18" spans="1:18" ht="10.5" x14ac:dyDescent="0.2">
      <c r="A18" s="65" t="s">
        <v>68</v>
      </c>
      <c r="B18" s="66"/>
      <c r="C18" s="66"/>
      <c r="D18" s="66"/>
      <c r="E18" s="67"/>
      <c r="F18" s="66"/>
      <c r="G18" s="68"/>
      <c r="H18" s="68"/>
      <c r="I18" s="69" t="e">
        <f t="shared" si="0"/>
        <v>#DIV/0!</v>
      </c>
      <c r="J18" s="70"/>
      <c r="K18" s="71" t="e">
        <f t="shared" si="1"/>
        <v>#DIV/0!</v>
      </c>
      <c r="L18" s="70"/>
      <c r="M18" s="71" t="e">
        <f t="shared" si="2"/>
        <v>#DIV/0!</v>
      </c>
      <c r="N18" s="73" t="e">
        <f t="shared" si="3"/>
        <v>#DIV/0!</v>
      </c>
      <c r="O18" s="82"/>
      <c r="P18" s="83"/>
      <c r="Q18" s="84"/>
      <c r="R18" s="85"/>
    </row>
    <row r="19" spans="1:18" s="87" customFormat="1" ht="20.25" customHeight="1" x14ac:dyDescent="0.25">
      <c r="A19" s="212" t="s">
        <v>20</v>
      </c>
      <c r="B19" s="213"/>
      <c r="C19" s="213"/>
      <c r="D19" s="213"/>
      <c r="E19" s="213"/>
      <c r="F19" s="213"/>
      <c r="G19" s="213"/>
      <c r="H19" s="213"/>
      <c r="I19" s="214"/>
      <c r="J19" s="86">
        <f>SUM(J9:J18)</f>
        <v>640000</v>
      </c>
      <c r="K19" s="86" t="e">
        <f t="shared" ref="K19:N19" si="4">SUM(K9:K18)</f>
        <v>#DIV/0!</v>
      </c>
      <c r="L19" s="86">
        <f t="shared" si="4"/>
        <v>82030</v>
      </c>
      <c r="M19" s="86" t="e">
        <f t="shared" si="4"/>
        <v>#DIV/0!</v>
      </c>
      <c r="N19" s="86" t="e">
        <f t="shared" si="4"/>
        <v>#DIV/0!</v>
      </c>
      <c r="O19" s="86"/>
      <c r="P19" s="86"/>
      <c r="Q19" s="86"/>
      <c r="R19" s="86"/>
    </row>
    <row r="20" spans="1:18" ht="10.5" x14ac:dyDescent="0.2">
      <c r="C20" s="88"/>
      <c r="D20" s="88"/>
      <c r="E20" s="89"/>
      <c r="F20" s="90"/>
      <c r="G20" s="90"/>
      <c r="H20" s="90"/>
      <c r="I20" s="91"/>
      <c r="J20" s="92"/>
      <c r="K20" s="92"/>
      <c r="L20" s="92"/>
      <c r="M20" s="92"/>
      <c r="N20" s="93"/>
      <c r="O20" s="94"/>
      <c r="P20" s="88"/>
      <c r="Q20" s="95"/>
      <c r="R20" s="95"/>
    </row>
    <row r="23" spans="1:18" ht="10" x14ac:dyDescent="0.2">
      <c r="E23" s="39" t="s">
        <v>21</v>
      </c>
      <c r="F23" s="40"/>
      <c r="G23" s="40"/>
      <c r="H23" s="40"/>
      <c r="I23" s="40"/>
      <c r="J23" s="40"/>
      <c r="K23" s="40"/>
    </row>
    <row r="24" spans="1:18" ht="10" x14ac:dyDescent="0.2">
      <c r="E24" s="40"/>
      <c r="F24" s="41"/>
      <c r="G24" s="41"/>
      <c r="H24" s="41"/>
      <c r="I24" s="41"/>
      <c r="J24" s="40"/>
      <c r="K24" s="40"/>
    </row>
    <row r="25" spans="1:18" ht="10" x14ac:dyDescent="0.2">
      <c r="E25" s="40"/>
      <c r="F25" s="41"/>
      <c r="G25" s="41"/>
      <c r="H25" s="41"/>
      <c r="I25" s="41"/>
      <c r="J25" s="40"/>
      <c r="K25" s="40"/>
    </row>
    <row r="26" spans="1:18" ht="10" x14ac:dyDescent="0.2">
      <c r="E26" s="39"/>
      <c r="F26" s="41"/>
      <c r="G26" s="41"/>
      <c r="H26" s="41"/>
      <c r="I26" s="195" t="s">
        <v>70</v>
      </c>
      <c r="J26" s="196"/>
      <c r="K26" s="40"/>
    </row>
    <row r="27" spans="1:18" ht="27.65" customHeight="1" x14ac:dyDescent="0.2">
      <c r="E27" s="39"/>
      <c r="F27" s="41"/>
      <c r="G27" s="41"/>
      <c r="H27" s="41"/>
      <c r="I27" s="195" t="s">
        <v>71</v>
      </c>
      <c r="J27" s="196"/>
      <c r="K27" s="40"/>
    </row>
    <row r="28" spans="1:18" ht="10" x14ac:dyDescent="0.2">
      <c r="E28" s="40"/>
      <c r="F28" s="41"/>
      <c r="G28" s="41"/>
      <c r="H28" s="41"/>
      <c r="I28" s="195" t="s">
        <v>23</v>
      </c>
      <c r="J28" s="196"/>
      <c r="K28" s="40"/>
    </row>
    <row r="29" spans="1:18" ht="10" x14ac:dyDescent="0.2">
      <c r="F29" s="96"/>
      <c r="G29" s="96"/>
      <c r="H29" s="96"/>
      <c r="I29" s="97"/>
    </row>
    <row r="31" spans="1:18" ht="10" x14ac:dyDescent="0.2">
      <c r="F31" s="96"/>
      <c r="G31" s="96"/>
      <c r="H31" s="96"/>
      <c r="I31" s="96"/>
    </row>
  </sheetData>
  <mergeCells count="13">
    <mergeCell ref="A5:N5"/>
    <mergeCell ref="A1:C1"/>
    <mergeCell ref="A2:C2"/>
    <mergeCell ref="A3:C3"/>
    <mergeCell ref="D1:G1"/>
    <mergeCell ref="D2:G2"/>
    <mergeCell ref="D3:G3"/>
    <mergeCell ref="I27:J27"/>
    <mergeCell ref="I28:J28"/>
    <mergeCell ref="I26:J26"/>
    <mergeCell ref="Q7:R7"/>
    <mergeCell ref="O7:P7"/>
    <mergeCell ref="A19:I19"/>
  </mergeCells>
  <phoneticPr fontId="2" type="noConversion"/>
  <dataValidations count="4">
    <dataValidation type="decimal" allowBlank="1" showInputMessage="1" showErrorMessage="1" errorTitle="Érvénytelen érték" error="Az érték nem lehet 0%-nál kisebb és 100%-nál nagyobb." sqref="I20 I9:I18" xr:uid="{BBE2F5BA-2EF5-446D-B7D8-FB7C297AB844}">
      <formula1>0</formula1>
      <formula2>1</formula2>
    </dataValidation>
    <dataValidation type="whole" allowBlank="1" showInputMessage="1" showErrorMessage="1" error="Nem egész szám került rögzítésre, kérjük javítsa!" sqref="J9:J13 J17:J20 N19:R19 L9:L13 L17:L18 K19:M20" xr:uid="{579911A5-116A-488A-8D0C-9A57EE71B9F7}">
      <formula1>0</formula1>
      <formula2>99999999999999900</formula2>
    </dataValidation>
    <dataValidation allowBlank="1" showInputMessage="1" showErrorMessage="1" sqref="B9:B18" xr:uid="{8E2EB0C2-66E5-4FA1-8535-20A7C781F43E}"/>
    <dataValidation type="list" allowBlank="1" showInputMessage="1" showErrorMessage="1" sqref="D9:D18" xr:uid="{DD7AD191-3D12-430A-AAD1-0C5F6DF7260B}">
      <formula1>$T$8:$T$9</formula1>
    </dataValidation>
  </dataValidations>
  <pageMargins left="0.31496062992125984" right="0.23622047244094491" top="0.59055118110236227" bottom="0.59055118110236227" header="0.31496062992125984" footer="0.51181102362204722"/>
  <pageSetup paperSize="9" scale="62" fitToHeight="0" orientation="landscape" r:id="rId1"/>
  <headerFooter alignWithMargins="0">
    <oddFooter>&amp;R&amp;P/&amp;N.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9B9A-F98E-4FC4-ADCE-D5847F5BE9FC}">
  <dimension ref="A1:I20"/>
  <sheetViews>
    <sheetView tabSelected="1" workbookViewId="0">
      <selection activeCell="C14" sqref="C14"/>
    </sheetView>
  </sheetViews>
  <sheetFormatPr defaultRowHeight="12.75" customHeight="1" x14ac:dyDescent="0.2"/>
  <cols>
    <col min="1" max="1" width="33.81640625" style="42" bestFit="1" customWidth="1"/>
    <col min="2" max="2" width="42.1796875" style="42" bestFit="1" customWidth="1"/>
    <col min="3" max="3" width="16.81640625" style="42" bestFit="1" customWidth="1"/>
    <col min="4" max="4" width="17.453125" style="42" customWidth="1"/>
    <col min="5" max="5" width="19.81640625" style="42" customWidth="1"/>
    <col min="6" max="16384" width="8.7265625" style="42"/>
  </cols>
  <sheetData>
    <row r="1" spans="1:9" ht="12.75" customHeight="1" x14ac:dyDescent="0.2">
      <c r="A1" s="201" t="s">
        <v>2</v>
      </c>
      <c r="B1" s="203"/>
      <c r="C1" s="201" t="str">
        <f>Összesitő_nyilatkozat!C6</f>
        <v>Szuper Szervezet</v>
      </c>
      <c r="D1" s="219"/>
      <c r="F1" s="35"/>
      <c r="G1" s="35"/>
      <c r="H1" s="35"/>
      <c r="I1" s="36"/>
    </row>
    <row r="2" spans="1:9" ht="12.75" customHeight="1" x14ac:dyDescent="0.2">
      <c r="A2" s="201" t="s">
        <v>5</v>
      </c>
      <c r="B2" s="203"/>
      <c r="C2" s="201" t="str">
        <f>Összesitő_nyilatkozat!C8</f>
        <v>XIA-DIÁKLABOR-23-…</v>
      </c>
      <c r="D2" s="219"/>
      <c r="F2" s="35"/>
      <c r="G2" s="35"/>
      <c r="H2" s="35"/>
      <c r="I2" s="36"/>
    </row>
    <row r="3" spans="1:9" ht="12.75" customHeight="1" x14ac:dyDescent="0.2">
      <c r="A3" s="201" t="s">
        <v>7</v>
      </c>
      <c r="B3" s="203"/>
      <c r="C3" s="220" t="str">
        <f>Összesitő_nyilatkozat!C9</f>
        <v>2023.06.01. - 2023.09.30.</v>
      </c>
      <c r="D3" s="221"/>
      <c r="F3" s="35"/>
      <c r="G3" s="35"/>
      <c r="H3" s="35"/>
      <c r="I3" s="36"/>
    </row>
    <row r="4" spans="1:9" ht="12.75" customHeight="1" x14ac:dyDescent="0.2">
      <c r="B4" s="37"/>
      <c r="C4" s="37"/>
      <c r="D4" s="37"/>
      <c r="E4" s="38"/>
      <c r="F4" s="38"/>
      <c r="G4" s="38"/>
      <c r="H4" s="38"/>
      <c r="I4" s="38"/>
    </row>
    <row r="7" spans="1:9" ht="10.5" x14ac:dyDescent="0.25">
      <c r="A7" s="43" t="s">
        <v>111</v>
      </c>
      <c r="B7" s="43" t="s">
        <v>112</v>
      </c>
      <c r="C7" s="43" t="s">
        <v>113</v>
      </c>
      <c r="D7" s="44" t="s">
        <v>114</v>
      </c>
      <c r="E7" s="45" t="s">
        <v>115</v>
      </c>
    </row>
    <row r="8" spans="1:9" ht="10" x14ac:dyDescent="0.2">
      <c r="A8" s="46" t="s">
        <v>116</v>
      </c>
      <c r="B8" s="46" t="s">
        <v>117</v>
      </c>
      <c r="C8" s="46"/>
      <c r="D8" s="46"/>
      <c r="E8" s="47">
        <f>C8+D8</f>
        <v>0</v>
      </c>
    </row>
    <row r="9" spans="1:9" ht="10" x14ac:dyDescent="0.2">
      <c r="A9" s="46" t="s">
        <v>118</v>
      </c>
      <c r="B9" s="46" t="s">
        <v>119</v>
      </c>
      <c r="C9" s="46"/>
      <c r="D9" s="48"/>
      <c r="E9" s="49">
        <f t="shared" ref="E9:E12" si="0">C9+D9</f>
        <v>0</v>
      </c>
    </row>
    <row r="10" spans="1:9" ht="10" x14ac:dyDescent="0.2">
      <c r="A10" s="46" t="s">
        <v>118</v>
      </c>
      <c r="B10" s="46" t="s">
        <v>116</v>
      </c>
      <c r="C10" s="46"/>
      <c r="D10" s="46"/>
      <c r="E10" s="49">
        <f t="shared" si="0"/>
        <v>0</v>
      </c>
    </row>
    <row r="11" spans="1:9" ht="10" x14ac:dyDescent="0.2">
      <c r="A11" s="46" t="s">
        <v>120</v>
      </c>
      <c r="B11" s="46" t="s">
        <v>121</v>
      </c>
      <c r="C11" s="46"/>
      <c r="D11" s="46"/>
      <c r="E11" s="49">
        <f t="shared" si="0"/>
        <v>0</v>
      </c>
    </row>
    <row r="12" spans="1:9" ht="10" x14ac:dyDescent="0.2">
      <c r="A12" s="46" t="s">
        <v>122</v>
      </c>
      <c r="B12" s="46" t="s">
        <v>123</v>
      </c>
      <c r="C12" s="46"/>
      <c r="D12" s="46"/>
      <c r="E12" s="49">
        <f t="shared" si="0"/>
        <v>0</v>
      </c>
    </row>
    <row r="13" spans="1:9" ht="10.5" x14ac:dyDescent="0.25">
      <c r="A13" s="216" t="s">
        <v>20</v>
      </c>
      <c r="B13" s="217"/>
      <c r="C13" s="217"/>
      <c r="D13" s="218"/>
      <c r="E13" s="50">
        <f>SUM(E8:E12)</f>
        <v>0</v>
      </c>
    </row>
    <row r="14" spans="1:9" ht="10" x14ac:dyDescent="0.2">
      <c r="A14" s="51"/>
      <c r="B14" s="51"/>
      <c r="C14" s="51"/>
      <c r="D14" s="51"/>
      <c r="E14" s="51"/>
    </row>
    <row r="15" spans="1:9" ht="10" x14ac:dyDescent="0.2">
      <c r="A15" s="39" t="s">
        <v>21</v>
      </c>
      <c r="B15" s="40"/>
      <c r="C15" s="40"/>
      <c r="D15" s="40"/>
      <c r="E15" s="40"/>
      <c r="F15" s="40"/>
    </row>
    <row r="16" spans="1:9" ht="10" x14ac:dyDescent="0.2">
      <c r="A16" s="40"/>
      <c r="B16" s="41"/>
      <c r="C16" s="41"/>
      <c r="D16" s="41"/>
      <c r="E16" s="41"/>
      <c r="F16" s="40"/>
    </row>
    <row r="17" spans="1:6" ht="10" x14ac:dyDescent="0.2">
      <c r="A17" s="40"/>
      <c r="B17" s="41"/>
      <c r="C17" s="41"/>
      <c r="D17" s="41"/>
      <c r="E17" s="41"/>
      <c r="F17" s="40"/>
    </row>
    <row r="18" spans="1:6" ht="10" x14ac:dyDescent="0.2">
      <c r="A18" s="39"/>
      <c r="B18" s="41"/>
      <c r="C18" s="41"/>
      <c r="D18" s="195" t="s">
        <v>70</v>
      </c>
      <c r="E18" s="195"/>
    </row>
    <row r="19" spans="1:6" ht="20" customHeight="1" x14ac:dyDescent="0.2">
      <c r="A19" s="39"/>
      <c r="B19" s="41"/>
      <c r="C19" s="41"/>
      <c r="D19" s="195" t="s">
        <v>71</v>
      </c>
      <c r="E19" s="195"/>
    </row>
    <row r="20" spans="1:6" ht="10" x14ac:dyDescent="0.2">
      <c r="A20" s="40"/>
      <c r="B20" s="41"/>
      <c r="C20" s="41"/>
      <c r="D20" s="195" t="s">
        <v>23</v>
      </c>
      <c r="E20" s="195"/>
    </row>
  </sheetData>
  <mergeCells count="10">
    <mergeCell ref="D18:E18"/>
    <mergeCell ref="D19:E19"/>
    <mergeCell ref="D20:E20"/>
    <mergeCell ref="A13:D13"/>
    <mergeCell ref="A1:B1"/>
    <mergeCell ref="A2:B2"/>
    <mergeCell ref="A3:B3"/>
    <mergeCell ref="C1:D1"/>
    <mergeCell ref="C2:D2"/>
    <mergeCell ref="C3:D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I31" sqref="I31"/>
    </sheetView>
  </sheetViews>
  <sheetFormatPr defaultRowHeight="12.5" x14ac:dyDescent="0.25"/>
  <cols>
    <col min="1" max="1" width="26.81640625" customWidth="1"/>
    <col min="2" max="2" width="71.81640625" customWidth="1"/>
    <col min="3" max="3" width="48.453125" customWidth="1"/>
  </cols>
  <sheetData>
    <row r="1" spans="1:3" ht="13" thickBot="1" x14ac:dyDescent="0.3"/>
    <row r="2" spans="1:3" ht="13" thickBot="1" x14ac:dyDescent="0.3">
      <c r="A2" s="11" t="s">
        <v>124</v>
      </c>
      <c r="B2" s="222" t="s">
        <v>125</v>
      </c>
      <c r="C2" s="223"/>
    </row>
    <row r="3" spans="1:3" ht="13" thickBot="1" x14ac:dyDescent="0.3">
      <c r="C3" s="1"/>
    </row>
    <row r="4" spans="1:3" ht="13" x14ac:dyDescent="0.3">
      <c r="A4" s="6" t="s">
        <v>126</v>
      </c>
      <c r="B4" s="7" t="s">
        <v>127</v>
      </c>
      <c r="C4" s="8" t="s">
        <v>128</v>
      </c>
    </row>
    <row r="5" spans="1:3" ht="13" x14ac:dyDescent="0.3">
      <c r="A5" s="9" t="s">
        <v>129</v>
      </c>
      <c r="B5" s="2" t="s">
        <v>130</v>
      </c>
      <c r="C5" s="224"/>
    </row>
    <row r="6" spans="1:3" ht="13.5" thickBot="1" x14ac:dyDescent="0.35">
      <c r="A6" s="10" t="s">
        <v>131</v>
      </c>
      <c r="B6" s="2" t="s">
        <v>132</v>
      </c>
      <c r="C6" s="225"/>
    </row>
    <row r="7" spans="1:3" ht="13" x14ac:dyDescent="0.3">
      <c r="A7" s="6" t="s">
        <v>133</v>
      </c>
      <c r="B7" s="7" t="s">
        <v>50</v>
      </c>
      <c r="C7" s="8" t="s">
        <v>134</v>
      </c>
    </row>
    <row r="8" spans="1:3" ht="13" x14ac:dyDescent="0.3">
      <c r="A8" s="9" t="s">
        <v>135</v>
      </c>
      <c r="B8" s="2" t="s">
        <v>136</v>
      </c>
      <c r="C8" s="226"/>
    </row>
    <row r="9" spans="1:3" ht="13" x14ac:dyDescent="0.3">
      <c r="A9" s="9" t="s">
        <v>137</v>
      </c>
      <c r="B9" s="2" t="s">
        <v>138</v>
      </c>
      <c r="C9" s="227"/>
    </row>
    <row r="10" spans="1:3" ht="13" x14ac:dyDescent="0.3">
      <c r="A10" s="9" t="s">
        <v>139</v>
      </c>
      <c r="B10" s="2" t="s">
        <v>140</v>
      </c>
      <c r="C10" s="227"/>
    </row>
    <row r="11" spans="1:3" ht="13" x14ac:dyDescent="0.3">
      <c r="A11" s="9" t="s">
        <v>141</v>
      </c>
      <c r="B11" s="2" t="s">
        <v>142</v>
      </c>
      <c r="C11" s="227"/>
    </row>
    <row r="12" spans="1:3" ht="13.5" thickBot="1" x14ac:dyDescent="0.35">
      <c r="A12" s="9" t="s">
        <v>143</v>
      </c>
      <c r="B12" s="2" t="s">
        <v>144</v>
      </c>
      <c r="C12" s="227"/>
    </row>
    <row r="13" spans="1:3" ht="13.5" thickBot="1" x14ac:dyDescent="0.35">
      <c r="A13" s="3" t="s">
        <v>145</v>
      </c>
      <c r="B13" s="4" t="s">
        <v>146</v>
      </c>
      <c r="C13" s="5" t="s">
        <v>146</v>
      </c>
    </row>
    <row r="14" spans="1:3" ht="13.5" thickBot="1" x14ac:dyDescent="0.35">
      <c r="A14" s="12" t="s">
        <v>147</v>
      </c>
      <c r="B14" s="13" t="s">
        <v>147</v>
      </c>
      <c r="C14" s="14"/>
    </row>
  </sheetData>
  <mergeCells count="3">
    <mergeCell ref="B2:C2"/>
    <mergeCell ref="C5:C6"/>
    <mergeCell ref="C8:C1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B55"/>
  <sheetViews>
    <sheetView topLeftCell="A20" zoomScale="70" zoomScaleNormal="70" workbookViewId="0">
      <selection activeCell="A41" sqref="A41"/>
    </sheetView>
  </sheetViews>
  <sheetFormatPr defaultColWidth="9.1796875" defaultRowHeight="15.5" x14ac:dyDescent="0.25"/>
  <cols>
    <col min="1" max="1" width="65.1796875" style="15" customWidth="1"/>
    <col min="2" max="2" width="169.54296875" style="15" customWidth="1"/>
    <col min="3" max="16384" width="9.1796875" style="15"/>
  </cols>
  <sheetData>
    <row r="2" spans="1:2" ht="57" customHeight="1" x14ac:dyDescent="0.25">
      <c r="A2" s="228" t="s">
        <v>148</v>
      </c>
      <c r="B2" s="228"/>
    </row>
    <row r="3" spans="1:2" x14ac:dyDescent="0.25">
      <c r="A3" s="16"/>
      <c r="B3" s="16"/>
    </row>
    <row r="4" spans="1:2" ht="25.5" customHeight="1" x14ac:dyDescent="0.25">
      <c r="A4" s="229" t="s">
        <v>149</v>
      </c>
      <c r="B4" s="230"/>
    </row>
    <row r="5" spans="1:2" ht="35.25" customHeight="1" x14ac:dyDescent="0.25">
      <c r="A5" s="236" t="s">
        <v>150</v>
      </c>
      <c r="B5" s="237"/>
    </row>
    <row r="6" spans="1:2" ht="33.75" customHeight="1" x14ac:dyDescent="0.25">
      <c r="A6" s="234" t="s">
        <v>151</v>
      </c>
      <c r="B6" s="235"/>
    </row>
    <row r="7" spans="1:2" x14ac:dyDescent="0.25">
      <c r="A7" s="234" t="s">
        <v>152</v>
      </c>
      <c r="B7" s="235"/>
    </row>
    <row r="8" spans="1:2" x14ac:dyDescent="0.25">
      <c r="A8" s="240" t="s">
        <v>153</v>
      </c>
      <c r="B8" s="241"/>
    </row>
    <row r="9" spans="1:2" x14ac:dyDescent="0.25">
      <c r="A9" s="234" t="s">
        <v>154</v>
      </c>
      <c r="B9" s="235"/>
    </row>
    <row r="10" spans="1:2" ht="30.75" customHeight="1" x14ac:dyDescent="0.25">
      <c r="A10" s="242" t="s">
        <v>155</v>
      </c>
      <c r="B10" s="243"/>
    </row>
    <row r="11" spans="1:2" x14ac:dyDescent="0.25">
      <c r="A11" s="244"/>
      <c r="B11" s="244"/>
    </row>
    <row r="12" spans="1:2" x14ac:dyDescent="0.25">
      <c r="A12" s="238" t="s">
        <v>156</v>
      </c>
      <c r="B12" s="239"/>
    </row>
    <row r="13" spans="1:2" ht="31" x14ac:dyDescent="0.25">
      <c r="A13" s="33" t="s">
        <v>2</v>
      </c>
      <c r="B13" s="22" t="s">
        <v>157</v>
      </c>
    </row>
    <row r="14" spans="1:2" ht="31" x14ac:dyDescent="0.25">
      <c r="A14" s="17" t="s">
        <v>5</v>
      </c>
      <c r="B14" s="18" t="s">
        <v>158</v>
      </c>
    </row>
    <row r="15" spans="1:2" ht="31" x14ac:dyDescent="0.25">
      <c r="A15" s="17" t="s">
        <v>7</v>
      </c>
      <c r="B15" s="18" t="s">
        <v>159</v>
      </c>
    </row>
    <row r="16" spans="1:2" x14ac:dyDescent="0.25">
      <c r="A16" s="17" t="s">
        <v>160</v>
      </c>
      <c r="B16" s="18" t="s">
        <v>161</v>
      </c>
    </row>
    <row r="17" spans="1:2" ht="31" x14ac:dyDescent="0.25">
      <c r="A17" s="17" t="s">
        <v>162</v>
      </c>
      <c r="B17" s="18" t="s">
        <v>163</v>
      </c>
    </row>
    <row r="18" spans="1:2" x14ac:dyDescent="0.25">
      <c r="A18" s="19" t="s">
        <v>164</v>
      </c>
      <c r="B18" s="20" t="s">
        <v>165</v>
      </c>
    </row>
    <row r="19" spans="1:2" x14ac:dyDescent="0.25">
      <c r="A19" s="16"/>
      <c r="B19" s="16"/>
    </row>
    <row r="20" spans="1:2" x14ac:dyDescent="0.25">
      <c r="A20" s="16"/>
      <c r="B20" s="16"/>
    </row>
    <row r="21" spans="1:2" ht="36" customHeight="1" x14ac:dyDescent="0.25">
      <c r="A21" s="232" t="s">
        <v>166</v>
      </c>
      <c r="B21" s="233"/>
    </row>
    <row r="22" spans="1:2" x14ac:dyDescent="0.25">
      <c r="A22" s="21" t="s">
        <v>28</v>
      </c>
      <c r="B22" s="22" t="s">
        <v>167</v>
      </c>
    </row>
    <row r="23" spans="1:2" x14ac:dyDescent="0.25">
      <c r="A23" s="23" t="s">
        <v>29</v>
      </c>
      <c r="B23" s="18" t="s">
        <v>168</v>
      </c>
    </row>
    <row r="24" spans="1:2" x14ac:dyDescent="0.25">
      <c r="A24" s="23" t="s">
        <v>30</v>
      </c>
      <c r="B24" s="18" t="s">
        <v>169</v>
      </c>
    </row>
    <row r="25" spans="1:2" x14ac:dyDescent="0.25">
      <c r="A25" s="23" t="s">
        <v>31</v>
      </c>
      <c r="B25" s="18" t="s">
        <v>170</v>
      </c>
    </row>
    <row r="26" spans="1:2" x14ac:dyDescent="0.25">
      <c r="A26" s="23" t="s">
        <v>32</v>
      </c>
      <c r="B26" s="18" t="s">
        <v>171</v>
      </c>
    </row>
    <row r="27" spans="1:2" ht="31" x14ac:dyDescent="0.25">
      <c r="A27" s="23" t="s">
        <v>33</v>
      </c>
      <c r="B27" s="18" t="s">
        <v>172</v>
      </c>
    </row>
    <row r="28" spans="1:2" x14ac:dyDescent="0.25">
      <c r="A28" s="23" t="s">
        <v>34</v>
      </c>
      <c r="B28" s="18" t="s">
        <v>173</v>
      </c>
    </row>
    <row r="29" spans="1:2" ht="20.5" customHeight="1" x14ac:dyDescent="0.25">
      <c r="A29" s="23" t="s">
        <v>35</v>
      </c>
      <c r="B29" s="18" t="s">
        <v>174</v>
      </c>
    </row>
    <row r="30" spans="1:2" ht="20.5" customHeight="1" x14ac:dyDescent="0.25">
      <c r="A30" s="23" t="s">
        <v>36</v>
      </c>
      <c r="B30" s="18" t="s">
        <v>175</v>
      </c>
    </row>
    <row r="31" spans="1:2" x14ac:dyDescent="0.25">
      <c r="A31" s="23" t="s">
        <v>37</v>
      </c>
      <c r="B31" s="18" t="s">
        <v>176</v>
      </c>
    </row>
    <row r="32" spans="1:2" x14ac:dyDescent="0.25">
      <c r="A32" s="23" t="s">
        <v>177</v>
      </c>
      <c r="B32" s="18" t="s">
        <v>178</v>
      </c>
    </row>
    <row r="33" spans="1:2" x14ac:dyDescent="0.25">
      <c r="A33" s="23" t="s">
        <v>179</v>
      </c>
      <c r="B33" s="18" t="s">
        <v>180</v>
      </c>
    </row>
    <row r="34" spans="1:2" ht="31" x14ac:dyDescent="0.25">
      <c r="A34" s="24" t="s">
        <v>164</v>
      </c>
      <c r="B34" s="34" t="s">
        <v>181</v>
      </c>
    </row>
    <row r="35" spans="1:2" x14ac:dyDescent="0.25">
      <c r="A35" s="16"/>
      <c r="B35" s="16"/>
    </row>
    <row r="36" spans="1:2" ht="29.25" customHeight="1" x14ac:dyDescent="0.25">
      <c r="A36" s="229" t="s">
        <v>182</v>
      </c>
      <c r="B36" s="230"/>
    </row>
    <row r="37" spans="1:2" x14ac:dyDescent="0.25">
      <c r="A37" s="26" t="s">
        <v>28</v>
      </c>
      <c r="B37" s="27" t="s">
        <v>167</v>
      </c>
    </row>
    <row r="38" spans="1:2" x14ac:dyDescent="0.25">
      <c r="A38" s="28" t="s">
        <v>183</v>
      </c>
      <c r="B38" s="29" t="s">
        <v>184</v>
      </c>
    </row>
    <row r="39" spans="1:2" x14ac:dyDescent="0.25">
      <c r="A39" s="28" t="s">
        <v>89</v>
      </c>
      <c r="B39" s="30" t="s">
        <v>185</v>
      </c>
    </row>
    <row r="40" spans="1:2" x14ac:dyDescent="0.25">
      <c r="A40" s="28" t="s">
        <v>204</v>
      </c>
      <c r="B40" s="30" t="s">
        <v>207</v>
      </c>
    </row>
    <row r="41" spans="1:2" x14ac:dyDescent="0.25">
      <c r="A41" s="28" t="s">
        <v>88</v>
      </c>
      <c r="B41" s="30" t="s">
        <v>186</v>
      </c>
    </row>
    <row r="42" spans="1:2" ht="62" x14ac:dyDescent="0.25">
      <c r="A42" s="28" t="s">
        <v>187</v>
      </c>
      <c r="B42" s="30" t="s">
        <v>188</v>
      </c>
    </row>
    <row r="43" spans="1:2" x14ac:dyDescent="0.25">
      <c r="A43" s="28" t="s">
        <v>189</v>
      </c>
      <c r="B43" s="31" t="s">
        <v>190</v>
      </c>
    </row>
    <row r="44" spans="1:2" x14ac:dyDescent="0.25">
      <c r="A44" s="28" t="s">
        <v>92</v>
      </c>
      <c r="B44" s="30" t="s">
        <v>191</v>
      </c>
    </row>
    <row r="45" spans="1:2" x14ac:dyDescent="0.25">
      <c r="A45" s="28" t="s">
        <v>93</v>
      </c>
      <c r="B45" s="30" t="s">
        <v>192</v>
      </c>
    </row>
    <row r="46" spans="1:2" x14ac:dyDescent="0.25">
      <c r="A46" s="28" t="s">
        <v>94</v>
      </c>
      <c r="B46" s="30" t="s">
        <v>193</v>
      </c>
    </row>
    <row r="47" spans="1:2" ht="93" x14ac:dyDescent="0.25">
      <c r="A47" s="28" t="s">
        <v>194</v>
      </c>
      <c r="B47" s="30" t="s">
        <v>195</v>
      </c>
    </row>
    <row r="48" spans="1:2" x14ac:dyDescent="0.25">
      <c r="A48" s="28" t="s">
        <v>196</v>
      </c>
      <c r="B48" s="30" t="s">
        <v>193</v>
      </c>
    </row>
    <row r="49" spans="1:2" ht="46.5" x14ac:dyDescent="0.25">
      <c r="A49" s="28" t="s">
        <v>197</v>
      </c>
      <c r="B49" s="30" t="s">
        <v>198</v>
      </c>
    </row>
    <row r="50" spans="1:2" ht="31" x14ac:dyDescent="0.25">
      <c r="A50" s="28" t="s">
        <v>199</v>
      </c>
      <c r="B50" s="30" t="s">
        <v>200</v>
      </c>
    </row>
    <row r="51" spans="1:2" ht="31" x14ac:dyDescent="0.25">
      <c r="A51" s="32" t="s">
        <v>201</v>
      </c>
      <c r="B51" s="34" t="s">
        <v>181</v>
      </c>
    </row>
    <row r="52" spans="1:2" x14ac:dyDescent="0.25">
      <c r="A52" s="25"/>
      <c r="B52" s="25"/>
    </row>
    <row r="53" spans="1:2" x14ac:dyDescent="0.25">
      <c r="A53" s="231" t="s">
        <v>202</v>
      </c>
      <c r="B53" s="231"/>
    </row>
    <row r="54" spans="1:2" x14ac:dyDescent="0.25">
      <c r="A54" s="231" t="s">
        <v>203</v>
      </c>
      <c r="B54" s="231"/>
    </row>
    <row r="55" spans="1:2" x14ac:dyDescent="0.25">
      <c r="A55" s="16"/>
      <c r="B55" s="16"/>
    </row>
  </sheetData>
  <mergeCells count="14">
    <mergeCell ref="A2:B2"/>
    <mergeCell ref="A36:B36"/>
    <mergeCell ref="A53:B53"/>
    <mergeCell ref="A54:B54"/>
    <mergeCell ref="A21:B21"/>
    <mergeCell ref="A4:B4"/>
    <mergeCell ref="A9:B9"/>
    <mergeCell ref="A6:B6"/>
    <mergeCell ref="A5:B5"/>
    <mergeCell ref="A7:B7"/>
    <mergeCell ref="A12:B12"/>
    <mergeCell ref="A8:B8"/>
    <mergeCell ref="A10:B10"/>
    <mergeCell ref="A11:B11"/>
  </mergeCells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8ef62d-4042-4b37-a11a-f57aff8aad73">
      <Terms xmlns="http://schemas.microsoft.com/office/infopath/2007/PartnerControls"/>
    </lcf76f155ced4ddcb4097134ff3c332f>
    <TaxCatchAll xmlns="4c1ead30-36ad-4162-8210-e86976a05006" xsi:nil="true"/>
    <SharedWithUsers xmlns="4c1ead30-36ad-4162-8210-e86976a0500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B66C64231BEDC489FEF939107921202" ma:contentTypeVersion="13" ma:contentTypeDescription="Új dokumentum létrehozása." ma:contentTypeScope="" ma:versionID="a6475d55af6b0768a6dd52c5115254d9">
  <xsd:schema xmlns:xsd="http://www.w3.org/2001/XMLSchema" xmlns:xs="http://www.w3.org/2001/XMLSchema" xmlns:p="http://schemas.microsoft.com/office/2006/metadata/properties" xmlns:ns2="a18ef62d-4042-4b37-a11a-f57aff8aad73" xmlns:ns3="4c1ead30-36ad-4162-8210-e86976a05006" targetNamespace="http://schemas.microsoft.com/office/2006/metadata/properties" ma:root="true" ma:fieldsID="5bcfa9161a2bb4e3fec39eb6d035696b" ns2:_="" ns3:_="">
    <xsd:import namespace="a18ef62d-4042-4b37-a11a-f57aff8aad73"/>
    <xsd:import namespace="4c1ead30-36ad-4162-8210-e86976a05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ef62d-4042-4b37-a11a-f57aff8aa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492fa465-d34b-49ca-9b70-7aa349b28f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ead30-36ad-4162-8210-e86976a05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47a68bb-c450-4ec6-b31d-471cfea2055a}" ma:internalName="TaxCatchAll" ma:showField="CatchAllData" ma:web="4c1ead30-36ad-4162-8210-e86976a05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D485B1-DA58-47A2-ABE6-408B899852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9A7BF-972B-4144-8595-917B8A92696E}">
  <ds:schemaRefs>
    <ds:schemaRef ds:uri="http://schemas.microsoft.com/office/2006/metadata/properties"/>
    <ds:schemaRef ds:uri="http://schemas.microsoft.com/office/infopath/2007/PartnerControls"/>
    <ds:schemaRef ds:uri="b2b84137-d239-40aa-a76c-99a49b486ca8"/>
    <ds:schemaRef ds:uri="269357b5-7054-44a4-8894-65cce3a83c7b"/>
  </ds:schemaRefs>
</ds:datastoreItem>
</file>

<file path=customXml/itemProps3.xml><?xml version="1.0" encoding="utf-8"?>
<ds:datastoreItem xmlns:ds="http://schemas.openxmlformats.org/officeDocument/2006/customXml" ds:itemID="{5201D501-D3FD-4ECC-9A9D-8BD3E3457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Összesitő_nyilatkozat</vt:lpstr>
      <vt:lpstr>(11) immat jav beszerz</vt:lpstr>
      <vt:lpstr>(13) műszaki berendezések</vt:lpstr>
      <vt:lpstr>(51) anyagköltség </vt:lpstr>
      <vt:lpstr>(54, 56) személyi+járulék</vt:lpstr>
      <vt:lpstr>Hatályos ktgvetés</vt:lpstr>
      <vt:lpstr>támogatás típusai</vt:lpstr>
      <vt:lpstr>KITÖLTÉSI ÚTMUTATÓ</vt:lpstr>
      <vt:lpstr>'támogatás típusai'!Nyomtatási_terület</vt:lpstr>
    </vt:vector>
  </TitlesOfParts>
  <Manager/>
  <Company>Nemzeti Kutatási és Technológiai 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fuhrerzs</dc:creator>
  <cp:keywords/>
  <dc:description/>
  <cp:lastModifiedBy>Kiss Krisztián</cp:lastModifiedBy>
  <cp:revision/>
  <dcterms:created xsi:type="dcterms:W3CDTF">2007-11-15T15:03:49Z</dcterms:created>
  <dcterms:modified xsi:type="dcterms:W3CDTF">2024-02-05T08:24:44Z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0x0101007B66C64231BEDC489FEF939107921202</vt:lpwstr>
  </property>
  <property fmtid="{D5CDD505-2E9C-101B-9397-08002B2CF9AE}" pid="3" name="MediaServiceImageTags">
    <vt:lpwstr/>
  </property>
  <property fmtid="{D5CDD505-2E9C-101B-9397-08002B2CF9AE}" pid="4" name="Order">
    <vt:r8>13303400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